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activeTab="1"/>
  </bookViews>
  <sheets>
    <sheet name="Итоговый отчет за 3 года" sheetId="1" r:id="rId1"/>
    <sheet name="Итоговая оценка за 3 года" sheetId="2" r:id="rId2"/>
  </sheets>
  <definedNames>
    <definedName name="_xlnm.Print_Area" localSheetId="0">'Итоговый отчет за 3 года'!$A$1:$O$49</definedName>
  </definedNames>
  <calcPr fullCalcOnLoad="1"/>
</workbook>
</file>

<file path=xl/sharedStrings.xml><?xml version="1.0" encoding="utf-8"?>
<sst xmlns="http://schemas.openxmlformats.org/spreadsheetml/2006/main" count="308" uniqueCount="150">
  <si>
    <t>Количество ТП</t>
  </si>
  <si>
    <t>Итого по задаче 3:</t>
  </si>
  <si>
    <t>Итого по программе:</t>
  </si>
  <si>
    <t>№                        п/п</t>
  </si>
  <si>
    <t xml:space="preserve">Задачи, направленные на  достижение цели           </t>
  </si>
  <si>
    <t xml:space="preserve">Планируемый объем финансирования на решение данной задачи (тыс. руб.)    </t>
  </si>
  <si>
    <t xml:space="preserve">Фактический объем  финансирования на решение данной задачи (тыс. руб.)   </t>
  </si>
  <si>
    <t xml:space="preserve">бюджет МО Сертолово    </t>
  </si>
  <si>
    <t xml:space="preserve">другие  источники  </t>
  </si>
  <si>
    <t xml:space="preserve">Показатели, характеризующие достижение цели       </t>
  </si>
  <si>
    <t xml:space="preserve">Единица  измерения </t>
  </si>
  <si>
    <r>
      <t>м</t>
    </r>
    <r>
      <rPr>
        <vertAlign val="superscript"/>
        <sz val="9"/>
        <rFont val="Times New Roman"/>
        <family val="1"/>
      </rPr>
      <t>2</t>
    </r>
  </si>
  <si>
    <r>
      <t xml:space="preserve">Утепление крыш жилых домов                                                                  </t>
    </r>
    <r>
      <rPr>
        <sz val="10"/>
        <rFont val="Times New Roman"/>
        <family val="1"/>
      </rPr>
      <t>Выборгское шоссе д.1, 11;                                                                                                                              ул. Кленовая д. 5 кор. 2;                                                                                    мкр. Черная Речка д. 73</t>
    </r>
  </si>
  <si>
    <t xml:space="preserve">ЗТП-8388 мкр. Сертолово-1, ул. Заречная, в районе д.9;                </t>
  </si>
  <si>
    <t>Количество линий</t>
  </si>
  <si>
    <t>Протяженность линий</t>
  </si>
  <si>
    <t>км</t>
  </si>
  <si>
    <t>Количество ячеек</t>
  </si>
  <si>
    <t>705,0                            4</t>
  </si>
  <si>
    <t>м                       ед.</t>
  </si>
  <si>
    <t xml:space="preserve"> - общая протяженность трубопроводов                                                                                                   - кол-во МКД, в том числе:</t>
  </si>
  <si>
    <t xml:space="preserve"> - протяженность трубопроводов                                                                                                   - кол-во стояков ГВС и ХВС</t>
  </si>
  <si>
    <t xml:space="preserve"> - протяженность трубопроводов                                                                                                   - кол-во стояков полотенцесушителей</t>
  </si>
  <si>
    <t xml:space="preserve"> - протяженность трубопроводов                                                                                                   - кол-во разводящих магистралей ГВС</t>
  </si>
  <si>
    <t xml:space="preserve"> - протяженность трубопроводов                                                                                                  - кол-во разводящих магистралей ХВС</t>
  </si>
  <si>
    <t xml:space="preserve"> - протяженность трубопроводов                                                                                                  - кол-во разводящих магистралей ЦО</t>
  </si>
  <si>
    <t>Раздел 1.</t>
  </si>
  <si>
    <t>Определение путей снижения расхода энергетических ресурсов</t>
  </si>
  <si>
    <t>1.1.</t>
  </si>
  <si>
    <t xml:space="preserve">Получение энергетических паспортов зданий, жилых домов </t>
  </si>
  <si>
    <t>Средства бюджета                МО Сертолово</t>
  </si>
  <si>
    <t>Внебюджетные средства</t>
  </si>
  <si>
    <t>Итого по разделу 1, в т. ч.:</t>
  </si>
  <si>
    <t>Средства бюджета МО Сертолово</t>
  </si>
  <si>
    <t>Регулирование и контроль расхода энергетических ресурсов в сфере жилищного хозяйства</t>
  </si>
  <si>
    <t>Итого по разделу 2, в т. ч.:</t>
  </si>
  <si>
    <t>Раздел 3.</t>
  </si>
  <si>
    <t>Регулирование и контроль расхода энергетических ресурсов в сфере коммунального хозяйства</t>
  </si>
  <si>
    <t>3.1.</t>
  </si>
  <si>
    <t>Реконструкция линий уличного освещения для получения возможности частичного отключения света в ночное время  по адресам:</t>
  </si>
  <si>
    <t xml:space="preserve">1). ВЛ 0,4 кВ уличное освещение ТП-8461 ул. Заречная, д.д. 2, 4, 10, 12 (участок сети- от ТЦ "Заречный" до Выборгского шоссе; ул. Заречная д.д. 2,4; ул. Заречная д.д. 10,12- протяженностью 671 м.п); </t>
  </si>
  <si>
    <t>2). ВЛ 0,4 кВ  уличное освещение от ТП-8463 по ул. Центральная д.д. 1,3, ул. Молодцова  д.д. 10,13,14, ул. Дмитрия Кожемякина, д.11 кор.1 (участок сети- от ул. Молодцова д.13 до ул. Центральная д. 1кор.2, ул. Центральная д.1кор.1; ул. Дмитрия Кожемякина д.11кор.1(вдоль дороги) - протяженностью  1400м.п.);</t>
  </si>
  <si>
    <t>3).  ВЛ 0,4 кВ уличное освещение от ТП-8481  до Молодцова д.д.12,14,ул.  Центральная д.д. 2, 4 кор.1, 4 кор.2,7 кор.1,7 кор.2  (участок сети -от ул. Молодцова д.13 до ул. Молодцова д.12 (вдоль дороги), ул. Центральная д.1 кор.2,1 кор.3 -протяженностью 360 м.п.);</t>
  </si>
  <si>
    <t>4). ВЛ 0,4 кВ уличное освещение от ТП-8480 ул. Молодежная дд.1, 2, 3, 6, 7, 8 кор.1, 8 кор.2, рынок, ул.Ларина (участок сети  -ул. Ларина д.д. 3а,7(между домами);  ул. Сосновая д.д. 1,2,3;от ТП-8480 ул. Лесная к  ул. Молодежная; от Выборгского шоссе по ул. Ларина (вдоль дороги) -                                                           протяженностью 1350 м.п.);</t>
  </si>
  <si>
    <t xml:space="preserve">5).  ВЛ 0,4 кВ уличное освещение от ТП-8519 Гепард, ЦБИ, ул.Индустриальная (участок сети ул. Индустриальная (КЖБИ вдоль дороги) протяженностью 919 м.п.) </t>
  </si>
  <si>
    <t>3.2.</t>
  </si>
  <si>
    <r>
      <t>Установка в трансформаторных подстанциях (ТП) новых ячеек уличного освещения</t>
    </r>
    <r>
      <rPr>
        <sz val="10"/>
        <color indexed="8"/>
        <rFont val="Times New Roman"/>
        <family val="1"/>
      </rPr>
      <t xml:space="preserve">                                                        ЗТП-8371мкр. Сертолово-1,</t>
    </r>
  </si>
  <si>
    <t xml:space="preserve">ул. Ларина в районе д.1;                                   </t>
  </si>
  <si>
    <t xml:space="preserve"> ЗТП-8149 мкр. Сертолово-1, ул. Кленовая, в районе д.1;                                                                                     ЗТП-8463 мкр. Сертолово-1, ул. Центральная строен. 1;                                                        </t>
  </si>
  <si>
    <t xml:space="preserve">ФТП-8464 мкр. Сертолово-1, ул.Молодцова строен. 11;                                                              </t>
  </si>
  <si>
    <t xml:space="preserve"> ЗТП-8475 мкр. Сертолово-1, ул. Центральная строен. 8;                                                                                                                   ЗТП-8480 мкр. Сертолово-1, ул. Молодежная в районе д.3;                                                            </t>
  </si>
  <si>
    <t xml:space="preserve"> ЗТП-8481 мкр. Сертолово-1, ул. Молодцова строен. 2; </t>
  </si>
  <si>
    <t xml:space="preserve">ЗТП-8482 мкр. Сертолово-1, ул. Ветеранов в районе д. 8;                            ЗТП- 8518 мкр. Сертолово-1, ул.Молодцова строен. 3;                      </t>
  </si>
  <si>
    <t xml:space="preserve">ЗТП- 8519 мкр. Сертолово-1,  ул. Индустриальная строен.12;                    </t>
  </si>
  <si>
    <r>
      <t>Приложение №2                                                                                                                  к постановлению                                                                    администрации МО Сертолово                                                                                             от "</t>
    </r>
    <r>
      <rPr>
        <i/>
        <u val="single"/>
        <sz val="16"/>
        <rFont val="Times New Roman"/>
        <family val="1"/>
      </rPr>
      <t>08</t>
    </r>
    <r>
      <rPr>
        <i/>
        <sz val="16"/>
        <rFont val="Times New Roman"/>
        <family val="1"/>
      </rPr>
      <t xml:space="preserve">" </t>
    </r>
    <r>
      <rPr>
        <i/>
        <u val="single"/>
        <sz val="16"/>
        <rFont val="Times New Roman"/>
        <family val="1"/>
      </rPr>
      <t xml:space="preserve">февраля </t>
    </r>
    <r>
      <rPr>
        <i/>
        <sz val="16"/>
        <rFont val="Times New Roman"/>
        <family val="1"/>
      </rPr>
      <t>2013 г. №</t>
    </r>
    <r>
      <rPr>
        <i/>
        <u val="single"/>
        <sz val="16"/>
        <rFont val="Times New Roman"/>
        <family val="1"/>
      </rPr>
      <t>40</t>
    </r>
  </si>
  <si>
    <r>
      <t>Приложение №1                                                                                                                  к постановлению                                                                    администрации МО Сертолово                                                                                             от "</t>
    </r>
    <r>
      <rPr>
        <i/>
        <u val="single"/>
        <sz val="22"/>
        <rFont val="Times New Roman"/>
        <family val="1"/>
      </rPr>
      <t>08</t>
    </r>
    <r>
      <rPr>
        <i/>
        <sz val="22"/>
        <rFont val="Times New Roman"/>
        <family val="1"/>
      </rPr>
      <t xml:space="preserve">" </t>
    </r>
    <r>
      <rPr>
        <i/>
        <u val="single"/>
        <sz val="22"/>
        <rFont val="Times New Roman"/>
        <family val="1"/>
      </rPr>
      <t>февраля</t>
    </r>
    <r>
      <rPr>
        <i/>
        <sz val="22"/>
        <rFont val="Times New Roman"/>
        <family val="1"/>
      </rPr>
      <t>2013 г. №</t>
    </r>
    <r>
      <rPr>
        <i/>
        <u val="single"/>
        <sz val="22"/>
        <rFont val="Times New Roman"/>
        <family val="1"/>
      </rPr>
      <t>40</t>
    </r>
  </si>
  <si>
    <t xml:space="preserve">ЗТП-8812  мкр. Сертолово-1, ул. Ветеранов;                                                                 ЗТП- 8368 мкр. Черная Речка;                                                                           ЗТП- 8375 мкр. Черная Речка;                                                                                     РТП- 8773 мкр. Черная Речка, строен. 18;                                                                РТП- 8374 мкр. Сертолово-2, ул. Березовая;                                 ЗТП- 8483 мкр. Сертолово-2, дом 2;                                                ЗТП-8426  мкр. Сертолово-1, ул. Пограничная в районе д.3;                </t>
  </si>
  <si>
    <t xml:space="preserve">ЗТП-8823 мкр. Сертолово-1, ул. Заречная в районе д.10; </t>
  </si>
  <si>
    <t xml:space="preserve">ЗТП-8163 мкр. Сертолово-1, ул.Кленовая в районе д.7;                         </t>
  </si>
  <si>
    <t xml:space="preserve">ЗТП-01  мкр. Сертолово-1, ул. Ветеранов  д.4А;                                                          ЗТП-8509 мкр. Сертолово-1, ул. Молодцова строен.6.                                    </t>
  </si>
  <si>
    <t>Всего по программе:</t>
  </si>
  <si>
    <t>-</t>
  </si>
  <si>
    <t xml:space="preserve">Наименование
мероприятий
</t>
  </si>
  <si>
    <r>
      <t xml:space="preserve">Утепление фасада жилых домов по адресам:                                          </t>
    </r>
    <r>
      <rPr>
        <sz val="10"/>
        <color indexed="8"/>
        <rFont val="Times New Roman"/>
        <family val="1"/>
      </rPr>
      <t xml:space="preserve">ул. Центральная, д.2;  мкр. Черная Речка, д.д.14,22;                                                                                                ул. Ветеранов, д. 3а      </t>
    </r>
    <r>
      <rPr>
        <b/>
        <sz val="10"/>
        <color indexed="8"/>
        <rFont val="Times New Roman"/>
        <family val="1"/>
      </rPr>
      <t xml:space="preserve">                                                                    </t>
    </r>
  </si>
  <si>
    <t>2.3.</t>
  </si>
  <si>
    <t>2.4.</t>
  </si>
  <si>
    <t>2.5.</t>
  </si>
  <si>
    <t>2.6.</t>
  </si>
  <si>
    <t>2.7.</t>
  </si>
  <si>
    <t>1.</t>
  </si>
  <si>
    <t>Задача 1. Определение путей снижения расхода энергетических ресурсов</t>
  </si>
  <si>
    <t>Количество полученных энергетических паспортов</t>
  </si>
  <si>
    <t>ед.</t>
  </si>
  <si>
    <t>Количество многоквартирных домов</t>
  </si>
  <si>
    <t>Итого по задаче 1:</t>
  </si>
  <si>
    <t>2.</t>
  </si>
  <si>
    <t>Задача 2. Регулирование и контроль расхода энергетических ресурсов в сфере жилищного хозяйства</t>
  </si>
  <si>
    <t>2.1.</t>
  </si>
  <si>
    <t xml:space="preserve">Количество замененных тупиковых систем       </t>
  </si>
  <si>
    <t>2.2.</t>
  </si>
  <si>
    <t>Количество тепловых пунктов</t>
  </si>
  <si>
    <t>Количество МКД</t>
  </si>
  <si>
    <t>Площадь крыш</t>
  </si>
  <si>
    <t>Протяженность трубопроводов</t>
  </si>
  <si>
    <t>м</t>
  </si>
  <si>
    <t>Итого по задаче 2:</t>
  </si>
  <si>
    <t>3.</t>
  </si>
  <si>
    <t>Задача 3. Регулирование и контроль расхода энергетических ресурсов в сфере коммунального хозяйства</t>
  </si>
  <si>
    <r>
      <t xml:space="preserve">Замена исчерпавшего срок службы оборудования системы водоснабжения общего пользования в жилых домах                                                                                          2.7.1. Замена стояков ХВС и ГВС                                                            </t>
    </r>
    <r>
      <rPr>
        <sz val="10"/>
        <rFont val="Times New Roman"/>
        <family val="1"/>
      </rPr>
      <t xml:space="preserve"> ул. Ветеранов, д. 3 (5 и  5 ед.; 308 п.м.);                                                                                                                      ул. Молодцова, д.1 (7 и 7 ед.; 736 п.м.);                                                ул. Молодцова, д.2 (6 и 6 ед.; 522 п.м.);                                                             ул. Молодцова, д.3 (10 и 10 ед.; 916 п.м.);                                                    ул. Молодцова, д. 12 (2 и  2 ед.; 272 п.м.);                                                      ул. Молодцова, д. 14 (2 и  2 ед.; 128 п.м.);                                                      </t>
    </r>
    <r>
      <rPr>
        <b/>
        <sz val="10"/>
        <rFont val="Times New Roman"/>
        <family val="1"/>
      </rPr>
      <t xml:space="preserve">                                                                                 </t>
    </r>
  </si>
  <si>
    <t xml:space="preserve">Объем             
финансирования    
по целевой программе    
(тыс. руб.)
</t>
  </si>
  <si>
    <t xml:space="preserve">Профинансировано   
(тыс. руб.)
</t>
  </si>
  <si>
    <t xml:space="preserve">        
Выполнено
(тыс. руб.)</t>
  </si>
  <si>
    <t>2010 год</t>
  </si>
  <si>
    <t>2011 год</t>
  </si>
  <si>
    <t>2012 год</t>
  </si>
  <si>
    <t>Всего</t>
  </si>
  <si>
    <t>Всего, в  т. ч.</t>
  </si>
  <si>
    <t>3.3.</t>
  </si>
  <si>
    <t>Установка в трансформаторных подстанциях (ТП) узлов учета электроэнергии на уличное освещение</t>
  </si>
  <si>
    <t>Итого по разделу 3, в т. ч.:</t>
  </si>
  <si>
    <r>
      <t xml:space="preserve">ОЦЕНКА 
РЕЗУЛЬТАТОВ РЕАЛИЗАЦИИ ДОЛГОСРОЧНОЙ ЦЕЛЕВОЙ ПРОГРАММЫ 
</t>
    </r>
    <r>
      <rPr>
        <b/>
        <u val="single"/>
        <sz val="14"/>
        <rFont val="Times New Roman"/>
        <family val="1"/>
      </rPr>
      <t>_«Энергосбережение и повышение энергетической эффективности в сфере жилищно-коммунального хозяйства 
МО Сертолово в 2010-2012 г.г.»_</t>
    </r>
    <r>
      <rPr>
        <b/>
        <sz val="14"/>
        <rFont val="Times New Roman"/>
        <family val="1"/>
      </rPr>
      <t xml:space="preserve">
(наименование программы)
за 20</t>
    </r>
    <r>
      <rPr>
        <b/>
        <u val="single"/>
        <sz val="14"/>
        <rFont val="Times New Roman"/>
        <family val="1"/>
      </rPr>
      <t>10</t>
    </r>
    <r>
      <rPr>
        <b/>
        <sz val="14"/>
        <rFont val="Times New Roman"/>
        <family val="1"/>
      </rPr>
      <t xml:space="preserve"> - 20</t>
    </r>
    <r>
      <rPr>
        <b/>
        <u val="single"/>
        <sz val="14"/>
        <rFont val="Times New Roman"/>
        <family val="1"/>
      </rPr>
      <t>12</t>
    </r>
    <r>
      <rPr>
        <b/>
        <sz val="14"/>
        <rFont val="Times New Roman"/>
        <family val="1"/>
      </rPr>
      <t xml:space="preserve"> года</t>
    </r>
  </si>
  <si>
    <r>
      <t xml:space="preserve">Получение энергетических паспортов зданий, жилых домов </t>
    </r>
    <r>
      <rPr>
        <sz val="10"/>
        <rFont val="Times New Roman"/>
        <family val="1"/>
      </rPr>
      <t xml:space="preserve">ул. Центральная,д.2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</t>
    </r>
    <r>
      <rPr>
        <sz val="10"/>
        <rFont val="Times New Roman"/>
        <family val="1"/>
      </rPr>
      <t xml:space="preserve">ул. Ветеранов, д.д. 1,6; ул. Молодцова д. 2;                                              мкр. Черная Речка д.д. 13,15,17 </t>
    </r>
  </si>
  <si>
    <t>Планируемое значение показателя по годам реализации</t>
  </si>
  <si>
    <t>2010 г.</t>
  </si>
  <si>
    <t>2011 г.</t>
  </si>
  <si>
    <t>2012 г.</t>
  </si>
  <si>
    <t xml:space="preserve">Количество приборов учета      </t>
  </si>
  <si>
    <r>
      <t xml:space="preserve"> Установка  коллективных (общедомовых)  приборов учета потребления ресурсов в многоквартирных домах (МКД</t>
    </r>
    <r>
      <rPr>
        <sz val="10"/>
        <rFont val="Times New Roman"/>
        <family val="1"/>
      </rPr>
      <t xml:space="preserve">) </t>
    </r>
    <r>
      <rPr>
        <b/>
        <sz val="10"/>
        <rFont val="Times New Roman"/>
        <family val="1"/>
      </rPr>
      <t xml:space="preserve">по адресам:                                                                                                        </t>
    </r>
    <r>
      <rPr>
        <sz val="10"/>
        <rFont val="Times New Roman"/>
        <family val="1"/>
      </rPr>
      <t xml:space="preserve">ул. Березовая д.д. 11, 12, 13, 14; ул. Березовая д.д. 7,8,9,10,11;                                                                                                      Выборгское шоссе д.д. 1,2,11;                                                                                                            ул. Кленовая д.д. 5, кор. 2; 5 кор., 3;                                                                                                                                 ул. Молодцова д.11;                                                                                                               мкр. Черная Речка д.д. 10,70,71,72,73;                                                                ул. Школьная д.д. 1,3,5;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ул. Ветеранов, д. 11, кор. 2;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ул. Молодежная, д. 4;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</t>
    </r>
  </si>
  <si>
    <t>Достигнутое значение показателя по годам реализации</t>
  </si>
  <si>
    <t xml:space="preserve">ул. Молодцова, д.д. 4, 5, 7, 8, 11,14, 15 кор. 1;                                                                                       ул. Центральная д.3;                                                                                                                мкр. Черная Речка, д.д. 1,2,3,10; ул. Школьная, д.д.1,3,5                                                                                                    ул. Ветеранов д.д. 6, 11/2;                                                                                                             ул. Молодежная, д.4;ул. Молодцова д.16;                                                                ул. Центральная, д.д. 2, 4 кор.1, 10  кор.1;                                                            мкр. Черная Речка д.6;                                                                                                   ул. Школьная д. 2 кор.3; </t>
  </si>
  <si>
    <r>
      <t xml:space="preserve">Установка в трансформаторных подстанциях (ТП) узлов учета электроэнергии на уличное освещение (22 ТП)                                                                                                                </t>
    </r>
    <r>
      <rPr>
        <sz val="10"/>
        <rFont val="Times New Roman"/>
        <family val="1"/>
      </rPr>
      <t xml:space="preserve">ЗТП-8371мкр. Сертолово-1, ул. Ларина в районе д.1;                                     ЗТП-8388 мкр. Сертолово-1, ул. Заречная, в районе д.9;                 ЗТП-8461 мкр. Сертолово-1, на терр. базы ОАО "Сертоловский  Водоканал";                                                                                    ЗТП-8463 мкр. Сертолово-1, ул. Молодцова в районе д.13;                                                                                                      ФТП-8464 мкр. Сертолово-1, ул.Молодцова в районе д. 11;                                                                                                            ЗТП-8475 мкр. Сертолово-1, ул. Центральнаяв районе д.6, кор.1;                                                                                                                   ЗТП-8480 мкр. Сертолово-1, ул. Молодежная в районе д.3;                                                                                                           ЗТП-8481 мкр. Сертолово-1, ул. Молодцова в районе д.12;                                                                       </t>
    </r>
  </si>
  <si>
    <t xml:space="preserve">ЗТП-8482 мкр. Сертолово-1, ул. Ветеранов в районе д. 8;                            ЗТП- 8518 мкр. Сертолово-1, ул.Молодцова в районе д.3;                       ЗТП- 8519 мкр. Сертолово-1,  в районе растворного узла;                    ЗТП-8812 мкр. Сертолово-1, ул. Ветеранов в районе д.10;                   ЗТП- 8368 мкр. Черная Речка;                                                                           ЗТП- 8365 мкр. Черная Речка;                                                                                     РТП- 8773мкр. Черная Речка;                                                                РТП- 8374 мкр. Сертолово-2, ул. Березовая;                                 ЗТП- 8483 мкр. Сертолово-2, дом 2;                                                ЗТП-8426 мкр. Сертолово-1, ул. Пограничная в районе д.3;                                                                                                               ЗТП-8823 мкр. Сертолово-1, ул. Заречная в районе д.10;  </t>
  </si>
  <si>
    <r>
      <t>Замена  внутридомовых тупиковых систем ГВС на циркуляционные в жилых домах</t>
    </r>
    <r>
      <rPr>
        <sz val="10"/>
        <rFont val="Times New Roman"/>
        <family val="1"/>
      </rPr>
      <t>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                                            ул.Заречная д. 9; Молодцова д. 2;  ул.Ларина д. 6;                               ул. Ветеранов д.д. 3,4,8;  ул. Заречная д.д. 11,13;                                                                                          ул. Молодцова д.д. 1,3,5; ул. Молодежная д.д. 1,6;                                                                                        ул. Парковая д.1; мкр. Черная Речка д.д. 4,11,12,13,14,15,16 ул. Школьная д.1;ул. Молодцова, д.4;                                                                                </t>
    </r>
  </si>
  <si>
    <r>
      <t xml:space="preserve">Тепловая изоляция трубопроводов в тепловых пунктах и ремонт  оборудования тепловых пунктов в жилых домах                                                                                                              </t>
    </r>
    <r>
      <rPr>
        <sz val="10"/>
        <rFont val="Times New Roman"/>
        <family val="1"/>
      </rPr>
      <t xml:space="preserve">ул. Ветеранов, д.11 кор.1;                                                     ул. Заречная, д.10, 12;                                                                             ул. Индустриальная, д.1;                                                                                 ул. Кленовая, д.д. 5 кор. 2, 5 кор. 3;                                                                                                         ул. Ларина, д.д. 1,2,3,6; ул. Молодежная, д.д. 3, 7, 8 кор. 2;                                                          </t>
    </r>
  </si>
  <si>
    <t xml:space="preserve"> - площадь фасада,подлежащая ремонту                                                                                                   - кол-во МКД</t>
  </si>
  <si>
    <r>
      <t>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                     ед.</t>
    </r>
  </si>
  <si>
    <t xml:space="preserve"> - протяженность межпанельных швов                                                                                                   - кол-во МКД</t>
  </si>
  <si>
    <t>м.п.                       ед.</t>
  </si>
  <si>
    <t>1780                                    2</t>
  </si>
  <si>
    <t>550,0                                  1</t>
  </si>
  <si>
    <t>420,0                                  1</t>
  </si>
  <si>
    <t xml:space="preserve">ул. Ветеранов, д. 4;                                                                                    ул. Молодежная, д. 1; ул. Молодцова, д.д.  4, 15 кор.1;                                                                         ул. Центральная, д.д. 3, 4 кор. 1, 6 кор.1, 6 кор. 2,                                                                          10 кор. 1 </t>
  </si>
  <si>
    <t>1901,5 и1901,5                             48 и 48</t>
  </si>
  <si>
    <t>129,0                           1</t>
  </si>
  <si>
    <t>129,0                            1</t>
  </si>
  <si>
    <r>
      <t xml:space="preserve">Тепловая изоляция трубопроводов в жилых домах                                               </t>
    </r>
    <r>
      <rPr>
        <sz val="10"/>
        <rFont val="Times New Roman"/>
        <family val="1"/>
      </rPr>
      <t xml:space="preserve">ул. Ветеранов, д.11 кор.1; ул. Заречная, д.10, 12;                                                  ул. Индустриальная, д.1; ул. Кленовая, д.д. 5 кор. 2, 5 кор. 3;                                                                                                         ул. Ларина, д.д. 1,2,3,6; ул. Молодежная, д.д. 3, 7, 8 кор. 2;                                            ул. Молодцова, д.д. 4, 5, 7, 8, 11,14, 15 кор. 1;                                                                                       ул. Центральная д.3;                                                                                                                мкр. Черная Речка, д.д. 1,2,3,10; ул. Школьная, д.д.1,3,5  </t>
    </r>
    <r>
      <rPr>
        <b/>
        <sz val="10"/>
        <rFont val="Times New Roman"/>
        <family val="1"/>
      </rPr>
      <t xml:space="preserve">                                                                                </t>
    </r>
  </si>
  <si>
    <t xml:space="preserve">ЗТП-8163 мкр. Сертолово-1, ул.Кленовая в районе д.7;                            ЗТП-01  мкр. Сертолово-1, ул. Ветеранов в районе д.4;                     ЗТП-254 мкр. Сертолово-1, ул.Молодцова в районе д.7 кор.3. </t>
  </si>
  <si>
    <r>
      <t xml:space="preserve">2.7.2. Замена разводящих магистралей                                                          - ХВС </t>
    </r>
    <r>
      <rPr>
        <sz val="10"/>
        <rFont val="Times New Roman"/>
        <family val="1"/>
      </rPr>
      <t xml:space="preserve"> ул. Молодцова, д. 13 (205 п.м),                                                                                 ул. Молодцова, д .14 (205 п.м.);                                                                   ул. Парковая д. 1 (153 п.м.);                                                                  ул. Центральная, д. 10 кор.1 (142 п.м.);                                                                              - </t>
    </r>
    <r>
      <rPr>
        <b/>
        <sz val="10"/>
        <rFont val="Times New Roman"/>
        <family val="1"/>
      </rPr>
      <t>ГВС</t>
    </r>
    <r>
      <rPr>
        <sz val="10"/>
        <rFont val="Times New Roman"/>
        <family val="1"/>
      </rPr>
      <t xml:space="preserve"> ул. Ветеранов, д. 4 (166 п.м.);                                                             ул. Молодежная, д.1(166 п.м.)                                                             ул. Молодцова, д. 2 (298,2 п.м.);                                                                            ул. Молодцова, д. 15 кор. 1 (142 п.м.);                                                                         ул. Центральная д. 3 (172 п.м.);                                                                     ул. Центральная д. 4 кор. 1 (172 п.м.);                                                                                </t>
    </r>
  </si>
  <si>
    <r>
      <t xml:space="preserve"> </t>
    </r>
    <r>
      <rPr>
        <b/>
        <sz val="10"/>
        <rFont val="Times New Roman"/>
        <family val="1"/>
      </rPr>
      <t xml:space="preserve">ЦО  </t>
    </r>
    <r>
      <rPr>
        <sz val="10"/>
        <rFont val="Times New Roman"/>
        <family val="1"/>
      </rPr>
      <t xml:space="preserve">ул. Заречная, д. 7 кор. 2 (129 п.м.) </t>
    </r>
  </si>
  <si>
    <t>количество узлов учета</t>
  </si>
  <si>
    <t>количество ТП</t>
  </si>
  <si>
    <r>
      <t xml:space="preserve">
Источники финансирования </t>
    </r>
    <r>
      <rPr>
        <u val="single"/>
        <sz val="20"/>
        <rFont val="Times New Roman"/>
        <family val="1"/>
      </rPr>
      <t>бюджет МО Сертолово, средства собственников помещений многоквартирных домов</t>
    </r>
    <r>
      <rPr>
        <sz val="20"/>
        <rFont val="Times New Roman"/>
        <family val="1"/>
      </rPr>
      <t xml:space="preserve">
</t>
    </r>
  </si>
  <si>
    <r>
      <t xml:space="preserve">  ИТОГОВЫЙ ОТЧЕТ 
О ВЫПОЛНЕНИИ ДОЛГОСРОЧНОЙ ЦЕЛЕВОЙ ПРОГРАММЫ
</t>
    </r>
    <r>
      <rPr>
        <u val="single"/>
        <sz val="18"/>
        <rFont val="Times New Roman"/>
        <family val="1"/>
      </rPr>
      <t>_«Энергосбережение и повышение энергетической эффективности в сфере жилищно-коммунального хозяйства МО Сертолово  в 2010-2012 г.г.»_</t>
    </r>
    <r>
      <rPr>
        <sz val="18"/>
        <rFont val="Times New Roman"/>
        <family val="1"/>
      </rPr>
      <t xml:space="preserve">                                                                                                    </t>
    </r>
    <r>
      <rPr>
        <u val="single"/>
        <sz val="18"/>
        <rFont val="Times New Roman"/>
        <family val="1"/>
      </rPr>
      <t xml:space="preserve"> </t>
    </r>
    <r>
      <rPr>
        <b/>
        <u val="single"/>
        <sz val="18"/>
        <rFont val="Times New Roman"/>
        <family val="1"/>
      </rPr>
      <t>за 2010 - 2012 годы</t>
    </r>
  </si>
  <si>
    <r>
      <t>2.7.3. Замена стояков полотенцесушителей                                                                                               у</t>
    </r>
    <r>
      <rPr>
        <sz val="10"/>
        <rFont val="Times New Roman"/>
        <family val="1"/>
      </rPr>
      <t>л. Ветеранов, д. 3 (20 ед.; 700 п.м..);                                                             ул. Молодежная, д. 6 (20ед.; 700 п.м.);                                                           ул. Молодцова, д. 1 (21 ед.; 672 п.м.);                                                                   ул. Молодцова, д. 2 (21 ед.; 735 п.м.);                                                             ул. Молодцова, д. 3 (20 ед.; 642 п.м.);                                                                         ул. Молодцова, д. 4 (25 ед.; 800 п.м.);                                                 ул. Молодцова, д. 12  (4 ед.; 130 п.м.)</t>
    </r>
  </si>
  <si>
    <t>10790,2                             22</t>
  </si>
  <si>
    <t>4379,0                             131</t>
  </si>
  <si>
    <t xml:space="preserve">ул. Центральная д. 4 кор. 2 (142 п.м.);                                                                                                                 ул. Центральная д. 6 кор. 1 (172п.м.);                                                         ул. Центральная д. 6 кор. 2 (172 п.м.);                                                                              ул. Центральная д. 10 кор. 1 (172 п.м.);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</si>
  <si>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1774,2                             10</t>
  </si>
  <si>
    <t xml:space="preserve">Порядковые № разделов и       
мероприятий,     
предусмотренных  
программой
</t>
  </si>
  <si>
    <t>Раздел 2.</t>
  </si>
  <si>
    <t>Замена  внутридомовых тупиковых систем ГВС на циркуляционные в жилых домах</t>
  </si>
  <si>
    <t xml:space="preserve">Установка  коллективных (общедомовых)  приборов учета потребления ресурсов в многоквартирных домах (МКД) </t>
  </si>
  <si>
    <t>Утепление фасада жилых домов</t>
  </si>
  <si>
    <t>Тепловая изоляция трубопроводов в тепловых пунктах и ремонт  оборудования тепловых пунктов в жилых домах</t>
  </si>
  <si>
    <t>Утепление крыш жилых домов</t>
  </si>
  <si>
    <t>Тепловая изоляция трубопроводов в жилых домах</t>
  </si>
  <si>
    <t>Замена исчерпавшего срок службы оборудования системы водоснабжения общего пользования в жилых домах</t>
  </si>
  <si>
    <t>Реконструкция линий уличного освещения для получения возможности частичного отключения света в ночное время</t>
  </si>
  <si>
    <t>Установка в трансформаторных подстанциях (ТП) новых ячеек уличного освещения</t>
  </si>
  <si>
    <t>Источники финан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</si>
</sst>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"/>
    <numFmt numFmtId="172" formatCode="0.000;[Red]0.000"/>
  </numFmts>
  <fonts count="27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8"/>
      <name val="Times New Roman"/>
      <family val="1"/>
    </font>
    <font>
      <u val="single"/>
      <sz val="18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u val="single"/>
      <sz val="20"/>
      <name val="Times New Roman"/>
      <family val="1"/>
    </font>
    <font>
      <sz val="20"/>
      <name val="Arial Cyr"/>
      <family val="0"/>
    </font>
    <font>
      <b/>
      <u val="single"/>
      <sz val="18"/>
      <name val="Times New Roman"/>
      <family val="1"/>
    </font>
    <font>
      <sz val="22"/>
      <name val="Times New Roman"/>
      <family val="1"/>
    </font>
    <font>
      <i/>
      <sz val="16"/>
      <name val="Times New Roman"/>
      <family val="1"/>
    </font>
    <font>
      <i/>
      <sz val="22"/>
      <name val="Times New Roman"/>
      <family val="1"/>
    </font>
    <font>
      <i/>
      <u val="single"/>
      <sz val="16"/>
      <name val="Times New Roman"/>
      <family val="1"/>
    </font>
    <font>
      <i/>
      <u val="single"/>
      <sz val="2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6" fillId="0" borderId="2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horizontal="left" wrapText="1"/>
    </xf>
    <xf numFmtId="2" fontId="3" fillId="0" borderId="0" xfId="0" applyNumberFormat="1" applyFont="1" applyBorder="1" applyAlignment="1">
      <alignment horizontal="center" wrapText="1"/>
    </xf>
    <xf numFmtId="168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6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170" fontId="7" fillId="0" borderId="1" xfId="0" applyNumberFormat="1" applyFont="1" applyBorder="1" applyAlignment="1">
      <alignment horizontal="center" vertical="center"/>
    </xf>
    <xf numFmtId="171" fontId="7" fillId="0" borderId="1" xfId="0" applyNumberFormat="1" applyFont="1" applyBorder="1" applyAlignment="1">
      <alignment horizontal="center" vertical="center" wrapText="1"/>
    </xf>
    <xf numFmtId="171" fontId="6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1" fillId="0" borderId="7" xfId="0" applyNumberFormat="1" applyFont="1" applyBorder="1" applyAlignment="1">
      <alignment vertical="top" wrapText="1"/>
    </xf>
    <xf numFmtId="169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top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7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170" fontId="3" fillId="0" borderId="1" xfId="0" applyNumberFormat="1" applyFont="1" applyBorder="1" applyAlignment="1">
      <alignment horizontal="center" vertical="top" wrapText="1"/>
    </xf>
    <xf numFmtId="170" fontId="3" fillId="0" borderId="1" xfId="0" applyNumberFormat="1" applyFont="1" applyBorder="1" applyAlignment="1">
      <alignment horizontal="center" wrapText="1"/>
    </xf>
    <xf numFmtId="170" fontId="6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170" fontId="7" fillId="0" borderId="1" xfId="0" applyNumberFormat="1" applyFont="1" applyBorder="1" applyAlignment="1">
      <alignment horizontal="center" vertical="center" wrapText="1"/>
    </xf>
    <xf numFmtId="168" fontId="7" fillId="0" borderId="1" xfId="0" applyNumberFormat="1" applyFont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center"/>
    </xf>
    <xf numFmtId="172" fontId="6" fillId="0" borderId="1" xfId="0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 wrapText="1"/>
    </xf>
    <xf numFmtId="168" fontId="7" fillId="0" borderId="1" xfId="0" applyNumberFormat="1" applyFont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justify" wrapText="1"/>
    </xf>
    <xf numFmtId="0" fontId="1" fillId="0" borderId="7" xfId="0" applyFont="1" applyBorder="1" applyAlignment="1">
      <alignment horizontal="left" vertical="justify" wrapText="1"/>
    </xf>
    <xf numFmtId="0" fontId="3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justify" wrapText="1"/>
    </xf>
    <xf numFmtId="0" fontId="4" fillId="0" borderId="1" xfId="0" applyFont="1" applyBorder="1" applyAlignment="1">
      <alignment horizontal="left" vertical="top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justify" wrapText="1"/>
    </xf>
    <xf numFmtId="0" fontId="10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right" vertical="center" wrapText="1"/>
    </xf>
    <xf numFmtId="0" fontId="7" fillId="0" borderId="6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justify"/>
    </xf>
    <xf numFmtId="0" fontId="6" fillId="0" borderId="8" xfId="0" applyNumberFormat="1" applyFont="1" applyBorder="1" applyAlignment="1">
      <alignment horizontal="left" vertical="justify"/>
    </xf>
    <xf numFmtId="0" fontId="7" fillId="0" borderId="6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justify"/>
    </xf>
    <xf numFmtId="0" fontId="6" fillId="0" borderId="8" xfId="0" applyFont="1" applyBorder="1" applyAlignment="1">
      <alignment horizontal="left" vertical="justify"/>
    </xf>
    <xf numFmtId="0" fontId="6" fillId="0" borderId="7" xfId="0" applyFont="1" applyBorder="1" applyAlignment="1">
      <alignment horizontal="left" vertical="justify"/>
    </xf>
    <xf numFmtId="0" fontId="6" fillId="0" borderId="6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justify" wrapText="1"/>
    </xf>
    <xf numFmtId="0" fontId="6" fillId="0" borderId="8" xfId="0" applyFont="1" applyBorder="1" applyAlignment="1">
      <alignment horizontal="left" vertical="justify" wrapText="1"/>
    </xf>
    <xf numFmtId="0" fontId="6" fillId="0" borderId="7" xfId="0" applyFont="1" applyBorder="1" applyAlignment="1">
      <alignment horizontal="left" vertical="justify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left" vertical="justify" wrapText="1"/>
    </xf>
    <xf numFmtId="0" fontId="6" fillId="0" borderId="8" xfId="0" applyNumberFormat="1" applyFont="1" applyBorder="1" applyAlignment="1">
      <alignment horizontal="left" vertical="justify" wrapText="1"/>
    </xf>
    <xf numFmtId="0" fontId="6" fillId="0" borderId="7" xfId="0" applyNumberFormat="1" applyFont="1" applyBorder="1" applyAlignment="1">
      <alignment horizontal="left" vertical="justify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23" fillId="0" borderId="0" xfId="0" applyFont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170" fontId="1" fillId="0" borderId="5" xfId="0" applyNumberFormat="1" applyFont="1" applyBorder="1" applyAlignment="1">
      <alignment horizontal="center" vertical="center" wrapText="1"/>
    </xf>
    <xf numFmtId="170" fontId="1" fillId="0" borderId="8" xfId="0" applyNumberFormat="1" applyFont="1" applyBorder="1" applyAlignment="1">
      <alignment horizontal="center" vertical="center" wrapText="1"/>
    </xf>
    <xf numFmtId="170" fontId="1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wrapTex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justify" wrapText="1"/>
    </xf>
    <xf numFmtId="0" fontId="1" fillId="0" borderId="7" xfId="0" applyFont="1" applyBorder="1" applyAlignment="1">
      <alignment horizontal="center" vertical="justify" wrapText="1"/>
    </xf>
    <xf numFmtId="0" fontId="13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view="pageBreakPreview" zoomScale="60" workbookViewId="0" topLeftCell="C1">
      <selection activeCell="A2" sqref="A2:O2"/>
    </sheetView>
  </sheetViews>
  <sheetFormatPr defaultColWidth="9.00390625" defaultRowHeight="12.75"/>
  <cols>
    <col min="1" max="1" width="11.75390625" style="0" customWidth="1"/>
    <col min="2" max="2" width="33.75390625" style="0" customWidth="1"/>
    <col min="3" max="3" width="17.00390625" style="0" customWidth="1"/>
    <col min="4" max="4" width="19.125" style="0" customWidth="1"/>
    <col min="5" max="5" width="18.00390625" style="0" customWidth="1"/>
    <col min="6" max="6" width="15.00390625" style="0" customWidth="1"/>
    <col min="7" max="7" width="18.00390625" style="0" customWidth="1"/>
    <col min="8" max="8" width="18.125" style="0" customWidth="1"/>
    <col min="9" max="9" width="14.375" style="0" customWidth="1"/>
    <col min="10" max="10" width="18.75390625" style="0" customWidth="1"/>
    <col min="11" max="11" width="19.125" style="0" customWidth="1"/>
    <col min="12" max="12" width="14.125" style="0" customWidth="1"/>
    <col min="13" max="13" width="18.125" style="0" customWidth="1"/>
    <col min="14" max="14" width="17.375" style="0" customWidth="1"/>
    <col min="15" max="15" width="16.00390625" style="0" customWidth="1"/>
  </cols>
  <sheetData>
    <row r="1" spans="11:15" ht="128.25" customHeight="1">
      <c r="K1" s="98" t="s">
        <v>55</v>
      </c>
      <c r="L1" s="98"/>
      <c r="M1" s="98"/>
      <c r="N1" s="98"/>
      <c r="O1" s="98"/>
    </row>
    <row r="2" spans="1:15" ht="108.75" customHeight="1">
      <c r="A2" s="128" t="s">
        <v>132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5" ht="60.75" customHeight="1">
      <c r="A3" s="129" t="s">
        <v>131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ht="36.75" customHeight="1">
      <c r="A4" s="131" t="s">
        <v>138</v>
      </c>
      <c r="B4" s="76" t="s">
        <v>62</v>
      </c>
      <c r="C4" s="131" t="s">
        <v>149</v>
      </c>
      <c r="D4" s="127" t="s">
        <v>92</v>
      </c>
      <c r="E4" s="127"/>
      <c r="F4" s="127"/>
      <c r="G4" s="127" t="s">
        <v>93</v>
      </c>
      <c r="H4" s="127"/>
      <c r="I4" s="127"/>
      <c r="J4" s="127" t="s">
        <v>94</v>
      </c>
      <c r="K4" s="127"/>
      <c r="L4" s="127"/>
      <c r="M4" s="127" t="s">
        <v>95</v>
      </c>
      <c r="N4" s="127"/>
      <c r="O4" s="127"/>
    </row>
    <row r="5" spans="1:15" ht="121.5" customHeight="1">
      <c r="A5" s="132"/>
      <c r="B5" s="76"/>
      <c r="C5" s="132"/>
      <c r="D5" s="5" t="s">
        <v>89</v>
      </c>
      <c r="E5" s="5" t="s">
        <v>90</v>
      </c>
      <c r="F5" s="5" t="s">
        <v>91</v>
      </c>
      <c r="G5" s="5" t="s">
        <v>89</v>
      </c>
      <c r="H5" s="5" t="s">
        <v>90</v>
      </c>
      <c r="I5" s="5" t="s">
        <v>91</v>
      </c>
      <c r="J5" s="5" t="s">
        <v>89</v>
      </c>
      <c r="K5" s="5" t="s">
        <v>90</v>
      </c>
      <c r="L5" s="5" t="s">
        <v>91</v>
      </c>
      <c r="M5" s="5" t="s">
        <v>89</v>
      </c>
      <c r="N5" s="5" t="s">
        <v>90</v>
      </c>
      <c r="O5" s="5" t="s">
        <v>91</v>
      </c>
    </row>
    <row r="6" spans="1:15" ht="15">
      <c r="A6" s="36">
        <v>1</v>
      </c>
      <c r="B6" s="36">
        <v>2</v>
      </c>
      <c r="C6" s="36">
        <f>B6+1</f>
        <v>3</v>
      </c>
      <c r="D6" s="36">
        <f aca="true" t="shared" si="0" ref="D6:O6">C6+1</f>
        <v>4</v>
      </c>
      <c r="E6" s="36">
        <f t="shared" si="0"/>
        <v>5</v>
      </c>
      <c r="F6" s="36">
        <f t="shared" si="0"/>
        <v>6</v>
      </c>
      <c r="G6" s="36">
        <f t="shared" si="0"/>
        <v>7</v>
      </c>
      <c r="H6" s="36">
        <f t="shared" si="0"/>
        <v>8</v>
      </c>
      <c r="I6" s="36">
        <f t="shared" si="0"/>
        <v>9</v>
      </c>
      <c r="J6" s="36">
        <f t="shared" si="0"/>
        <v>10</v>
      </c>
      <c r="K6" s="36">
        <f t="shared" si="0"/>
        <v>11</v>
      </c>
      <c r="L6" s="36">
        <f t="shared" si="0"/>
        <v>12</v>
      </c>
      <c r="M6" s="36">
        <f t="shared" si="0"/>
        <v>13</v>
      </c>
      <c r="N6" s="36">
        <f t="shared" si="0"/>
        <v>14</v>
      </c>
      <c r="O6" s="36">
        <f t="shared" si="0"/>
        <v>15</v>
      </c>
    </row>
    <row r="7" spans="1:15" ht="15" customHeight="1">
      <c r="A7" s="4" t="s">
        <v>26</v>
      </c>
      <c r="B7" s="104" t="s">
        <v>27</v>
      </c>
      <c r="C7" s="105"/>
      <c r="D7" s="105"/>
      <c r="E7" s="105"/>
      <c r="F7" s="105"/>
      <c r="G7" s="106"/>
      <c r="H7" s="8"/>
      <c r="I7" s="8"/>
      <c r="J7" s="8"/>
      <c r="K7" s="8"/>
      <c r="L7" s="8"/>
      <c r="M7" s="8"/>
      <c r="N7" s="8"/>
      <c r="O7" s="8"/>
    </row>
    <row r="8" spans="1:15" ht="60" customHeight="1">
      <c r="A8" s="112" t="s">
        <v>28</v>
      </c>
      <c r="B8" s="121" t="s">
        <v>29</v>
      </c>
      <c r="C8" s="9" t="s">
        <v>30</v>
      </c>
      <c r="D8" s="6">
        <v>0</v>
      </c>
      <c r="E8" s="6">
        <v>0</v>
      </c>
      <c r="F8" s="6">
        <v>0</v>
      </c>
      <c r="G8" s="38">
        <v>304.47</v>
      </c>
      <c r="H8" s="38">
        <v>304.47</v>
      </c>
      <c r="I8" s="38">
        <v>304.47</v>
      </c>
      <c r="J8" s="38">
        <v>500</v>
      </c>
      <c r="K8" s="38">
        <v>500</v>
      </c>
      <c r="L8" s="38">
        <v>500</v>
      </c>
      <c r="M8" s="6">
        <f aca="true" t="shared" si="1" ref="M8:O9">D8+G8+J8</f>
        <v>804.47</v>
      </c>
      <c r="N8" s="6">
        <f t="shared" si="1"/>
        <v>804.47</v>
      </c>
      <c r="O8" s="6">
        <f t="shared" si="1"/>
        <v>804.47</v>
      </c>
    </row>
    <row r="9" spans="1:15" ht="37.5" customHeight="1">
      <c r="A9" s="114"/>
      <c r="B9" s="123"/>
      <c r="C9" s="39" t="s">
        <v>31</v>
      </c>
      <c r="D9" s="6">
        <v>0</v>
      </c>
      <c r="E9" s="6">
        <v>0</v>
      </c>
      <c r="F9" s="6">
        <v>0</v>
      </c>
      <c r="G9" s="38">
        <v>16.03</v>
      </c>
      <c r="H9" s="38">
        <v>16.03</v>
      </c>
      <c r="I9" s="38">
        <v>16.03</v>
      </c>
      <c r="J9" s="38">
        <v>50</v>
      </c>
      <c r="K9" s="38">
        <v>50</v>
      </c>
      <c r="L9" s="38">
        <v>50</v>
      </c>
      <c r="M9" s="6">
        <f t="shared" si="1"/>
        <v>66.03</v>
      </c>
      <c r="N9" s="6">
        <f t="shared" si="1"/>
        <v>66.03</v>
      </c>
      <c r="O9" s="6">
        <f t="shared" si="1"/>
        <v>66.03</v>
      </c>
    </row>
    <row r="10" spans="1:15" ht="18.75" customHeight="1">
      <c r="A10" s="109" t="s">
        <v>32</v>
      </c>
      <c r="B10" s="110"/>
      <c r="C10" s="111"/>
      <c r="D10" s="7">
        <v>0</v>
      </c>
      <c r="E10" s="7">
        <v>0</v>
      </c>
      <c r="F10" s="7">
        <v>0</v>
      </c>
      <c r="G10" s="40">
        <f aca="true" t="shared" si="2" ref="G10:L10">G8+G9</f>
        <v>320.5</v>
      </c>
      <c r="H10" s="40">
        <f t="shared" si="2"/>
        <v>320.5</v>
      </c>
      <c r="I10" s="40">
        <f t="shared" si="2"/>
        <v>320.5</v>
      </c>
      <c r="J10" s="40">
        <f t="shared" si="2"/>
        <v>550</v>
      </c>
      <c r="K10" s="40">
        <f t="shared" si="2"/>
        <v>550</v>
      </c>
      <c r="L10" s="40">
        <f t="shared" si="2"/>
        <v>550</v>
      </c>
      <c r="M10" s="7">
        <f>D10+G10+J10</f>
        <v>870.5</v>
      </c>
      <c r="N10" s="7">
        <f aca="true" t="shared" si="3" ref="N10:O12">E10+H10+K10</f>
        <v>870.5</v>
      </c>
      <c r="O10" s="7">
        <f t="shared" si="3"/>
        <v>870.5</v>
      </c>
    </row>
    <row r="11" spans="1:15" ht="17.25" customHeight="1">
      <c r="A11" s="115" t="s">
        <v>33</v>
      </c>
      <c r="B11" s="116"/>
      <c r="C11" s="117"/>
      <c r="D11" s="7">
        <v>0</v>
      </c>
      <c r="E11" s="7">
        <v>0</v>
      </c>
      <c r="F11" s="7">
        <v>0</v>
      </c>
      <c r="G11" s="40">
        <f aca="true" t="shared" si="4" ref="G11:L12">G8</f>
        <v>304.47</v>
      </c>
      <c r="H11" s="40">
        <f t="shared" si="4"/>
        <v>304.47</v>
      </c>
      <c r="I11" s="40">
        <f t="shared" si="4"/>
        <v>304.47</v>
      </c>
      <c r="J11" s="40">
        <f t="shared" si="4"/>
        <v>500</v>
      </c>
      <c r="K11" s="40">
        <f t="shared" si="4"/>
        <v>500</v>
      </c>
      <c r="L11" s="40">
        <f t="shared" si="4"/>
        <v>500</v>
      </c>
      <c r="M11" s="7">
        <f>D11+G11+J11</f>
        <v>804.47</v>
      </c>
      <c r="N11" s="7">
        <f t="shared" si="3"/>
        <v>804.47</v>
      </c>
      <c r="O11" s="7">
        <f t="shared" si="3"/>
        <v>804.47</v>
      </c>
    </row>
    <row r="12" spans="1:15" ht="17.25" customHeight="1">
      <c r="A12" s="115" t="s">
        <v>31</v>
      </c>
      <c r="B12" s="116"/>
      <c r="C12" s="117"/>
      <c r="D12" s="7">
        <v>0</v>
      </c>
      <c r="E12" s="7">
        <v>0</v>
      </c>
      <c r="F12" s="7">
        <v>0</v>
      </c>
      <c r="G12" s="40">
        <f t="shared" si="4"/>
        <v>16.03</v>
      </c>
      <c r="H12" s="40">
        <f t="shared" si="4"/>
        <v>16.03</v>
      </c>
      <c r="I12" s="40">
        <f t="shared" si="4"/>
        <v>16.03</v>
      </c>
      <c r="J12" s="40">
        <f t="shared" si="4"/>
        <v>50</v>
      </c>
      <c r="K12" s="40">
        <f t="shared" si="4"/>
        <v>50</v>
      </c>
      <c r="L12" s="40">
        <f t="shared" si="4"/>
        <v>50</v>
      </c>
      <c r="M12" s="7">
        <f>D12+G12+J12</f>
        <v>66.03</v>
      </c>
      <c r="N12" s="7">
        <f t="shared" si="3"/>
        <v>66.03</v>
      </c>
      <c r="O12" s="7">
        <f t="shared" si="3"/>
        <v>66.03</v>
      </c>
    </row>
    <row r="13" spans="1:15" ht="25.5" customHeight="1">
      <c r="A13" s="4" t="s">
        <v>139</v>
      </c>
      <c r="B13" s="109" t="s">
        <v>34</v>
      </c>
      <c r="C13" s="110"/>
      <c r="D13" s="110"/>
      <c r="E13" s="110"/>
      <c r="F13" s="110"/>
      <c r="G13" s="111"/>
      <c r="H13" s="8"/>
      <c r="I13" s="8"/>
      <c r="J13" s="8"/>
      <c r="K13" s="8"/>
      <c r="L13" s="8"/>
      <c r="M13" s="8"/>
      <c r="N13" s="8"/>
      <c r="O13" s="8"/>
    </row>
    <row r="14" spans="1:15" ht="45" customHeight="1">
      <c r="A14" s="112" t="s">
        <v>77</v>
      </c>
      <c r="B14" s="73" t="s">
        <v>140</v>
      </c>
      <c r="C14" s="42" t="s">
        <v>96</v>
      </c>
      <c r="D14" s="7">
        <v>3053.6</v>
      </c>
      <c r="E14" s="7">
        <v>3053.6</v>
      </c>
      <c r="F14" s="7">
        <v>3053.6</v>
      </c>
      <c r="G14" s="7">
        <v>20072.84</v>
      </c>
      <c r="H14" s="7">
        <v>20072.84</v>
      </c>
      <c r="I14" s="7">
        <v>20072.84</v>
      </c>
      <c r="J14" s="7">
        <v>3081.7</v>
      </c>
      <c r="K14" s="7">
        <v>3081.7</v>
      </c>
      <c r="L14" s="7">
        <v>3081.7</v>
      </c>
      <c r="M14" s="7">
        <f>D14+G14+J14</f>
        <v>26208.14</v>
      </c>
      <c r="N14" s="7">
        <f>E14+H14+K14</f>
        <v>26208.14</v>
      </c>
      <c r="O14" s="7">
        <f>F14+I14+L14</f>
        <v>26208.14</v>
      </c>
    </row>
    <row r="15" spans="1:15" ht="45" customHeight="1">
      <c r="A15" s="113"/>
      <c r="B15" s="74"/>
      <c r="C15" s="9" t="s">
        <v>30</v>
      </c>
      <c r="D15" s="6">
        <v>2900.8</v>
      </c>
      <c r="E15" s="6">
        <v>2900.8</v>
      </c>
      <c r="F15" s="6">
        <v>2900.8</v>
      </c>
      <c r="G15" s="6">
        <v>19067.88</v>
      </c>
      <c r="H15" s="6">
        <v>19067.88</v>
      </c>
      <c r="I15" s="6">
        <v>19067.88</v>
      </c>
      <c r="J15" s="6">
        <v>2755.3</v>
      </c>
      <c r="K15" s="6">
        <v>2755.3</v>
      </c>
      <c r="L15" s="6">
        <v>2755.3</v>
      </c>
      <c r="M15" s="6">
        <f aca="true" t="shared" si="5" ref="M15:M34">D15+G15+J15</f>
        <v>24723.98</v>
      </c>
      <c r="N15" s="6">
        <f aca="true" t="shared" si="6" ref="N15:N34">E15+H15+K15</f>
        <v>24723.98</v>
      </c>
      <c r="O15" s="6">
        <f aca="true" t="shared" si="7" ref="O15:O34">F15+I15+L15</f>
        <v>24723.98</v>
      </c>
    </row>
    <row r="16" spans="1:15" ht="45" customHeight="1">
      <c r="A16" s="114"/>
      <c r="B16" s="75"/>
      <c r="C16" s="39" t="s">
        <v>31</v>
      </c>
      <c r="D16" s="6">
        <v>152.8</v>
      </c>
      <c r="E16" s="6">
        <v>152.8</v>
      </c>
      <c r="F16" s="6">
        <v>152.8</v>
      </c>
      <c r="G16" s="6">
        <v>1004.96</v>
      </c>
      <c r="H16" s="6">
        <v>1004.96</v>
      </c>
      <c r="I16" s="6">
        <v>1004.96</v>
      </c>
      <c r="J16" s="6">
        <v>326.4</v>
      </c>
      <c r="K16" s="6">
        <v>326.4</v>
      </c>
      <c r="L16" s="6">
        <v>326.4</v>
      </c>
      <c r="M16" s="6">
        <f t="shared" si="5"/>
        <v>1484.1599999999999</v>
      </c>
      <c r="N16" s="6">
        <f t="shared" si="6"/>
        <v>1484.1599999999999</v>
      </c>
      <c r="O16" s="6">
        <f t="shared" si="7"/>
        <v>1484.1599999999999</v>
      </c>
    </row>
    <row r="17" spans="1:15" ht="45" customHeight="1">
      <c r="A17" s="112" t="s">
        <v>79</v>
      </c>
      <c r="B17" s="73" t="s">
        <v>141</v>
      </c>
      <c r="C17" s="42" t="s">
        <v>96</v>
      </c>
      <c r="D17" s="7">
        <v>837.2</v>
      </c>
      <c r="E17" s="7">
        <v>837.2</v>
      </c>
      <c r="F17" s="7">
        <v>837.2</v>
      </c>
      <c r="G17" s="7">
        <f>G18+G19</f>
        <v>6471.099999999999</v>
      </c>
      <c r="H17" s="7">
        <f>H18+H19</f>
        <v>6404.7</v>
      </c>
      <c r="I17" s="7">
        <f>I18+I19</f>
        <v>6404.7</v>
      </c>
      <c r="J17" s="7">
        <v>806.6</v>
      </c>
      <c r="K17" s="7">
        <v>806.6</v>
      </c>
      <c r="L17" s="7">
        <v>806.6</v>
      </c>
      <c r="M17" s="7">
        <f>D17+G17+J17</f>
        <v>8114.9</v>
      </c>
      <c r="N17" s="7">
        <f t="shared" si="6"/>
        <v>8048.5</v>
      </c>
      <c r="O17" s="7">
        <f t="shared" si="7"/>
        <v>8048.5</v>
      </c>
    </row>
    <row r="18" spans="1:15" ht="45" customHeight="1">
      <c r="A18" s="113"/>
      <c r="B18" s="74"/>
      <c r="C18" s="9" t="s">
        <v>30</v>
      </c>
      <c r="D18" s="6">
        <v>795.2</v>
      </c>
      <c r="E18" s="6">
        <v>795.2</v>
      </c>
      <c r="F18" s="6">
        <v>795.2</v>
      </c>
      <c r="G18" s="6">
        <v>6147.45</v>
      </c>
      <c r="H18" s="6">
        <v>6084.45</v>
      </c>
      <c r="I18" s="6">
        <v>6084.45</v>
      </c>
      <c r="J18" s="6">
        <v>744.48</v>
      </c>
      <c r="K18" s="6">
        <v>744.48</v>
      </c>
      <c r="L18" s="6">
        <v>744.48</v>
      </c>
      <c r="M18" s="6">
        <f t="shared" si="5"/>
        <v>7687.129999999999</v>
      </c>
      <c r="N18" s="6">
        <f t="shared" si="6"/>
        <v>7624.129999999999</v>
      </c>
      <c r="O18" s="6">
        <f t="shared" si="7"/>
        <v>7624.129999999999</v>
      </c>
    </row>
    <row r="19" spans="1:15" ht="60" customHeight="1">
      <c r="A19" s="114"/>
      <c r="B19" s="75"/>
      <c r="C19" s="39" t="s">
        <v>31</v>
      </c>
      <c r="D19" s="6">
        <v>42</v>
      </c>
      <c r="E19" s="6">
        <v>42</v>
      </c>
      <c r="F19" s="6">
        <v>42</v>
      </c>
      <c r="G19" s="6">
        <v>323.65</v>
      </c>
      <c r="H19" s="6">
        <v>320.25</v>
      </c>
      <c r="I19" s="6">
        <v>320.25</v>
      </c>
      <c r="J19" s="41">
        <v>62.12</v>
      </c>
      <c r="K19" s="41">
        <v>62.12</v>
      </c>
      <c r="L19" s="41">
        <v>62.12</v>
      </c>
      <c r="M19" s="6">
        <f t="shared" si="5"/>
        <v>427.77</v>
      </c>
      <c r="N19" s="6">
        <f t="shared" si="6"/>
        <v>424.37</v>
      </c>
      <c r="O19" s="6">
        <f t="shared" si="7"/>
        <v>424.37</v>
      </c>
    </row>
    <row r="20" spans="1:15" ht="41.25" customHeight="1">
      <c r="A20" s="118" t="s">
        <v>64</v>
      </c>
      <c r="B20" s="121" t="s">
        <v>142</v>
      </c>
      <c r="C20" s="42" t="s">
        <v>96</v>
      </c>
      <c r="D20" s="7">
        <v>0</v>
      </c>
      <c r="E20" s="7">
        <v>0</v>
      </c>
      <c r="F20" s="7">
        <v>0</v>
      </c>
      <c r="G20" s="7">
        <v>10165.4</v>
      </c>
      <c r="H20" s="7">
        <v>10165.4</v>
      </c>
      <c r="I20" s="7">
        <v>10165.4</v>
      </c>
      <c r="J20" s="7">
        <v>3797.5</v>
      </c>
      <c r="K20" s="7">
        <v>3797.5</v>
      </c>
      <c r="L20" s="7">
        <v>3797.5</v>
      </c>
      <c r="M20" s="7">
        <f t="shared" si="5"/>
        <v>13962.9</v>
      </c>
      <c r="N20" s="7">
        <f t="shared" si="6"/>
        <v>13962.9</v>
      </c>
      <c r="O20" s="7">
        <f t="shared" si="7"/>
        <v>13962.9</v>
      </c>
    </row>
    <row r="21" spans="1:15" ht="47.25" customHeight="1">
      <c r="A21" s="119"/>
      <c r="B21" s="122"/>
      <c r="C21" s="9" t="s">
        <v>30</v>
      </c>
      <c r="D21" s="6">
        <v>0</v>
      </c>
      <c r="E21" s="6">
        <v>0</v>
      </c>
      <c r="F21" s="6">
        <v>0</v>
      </c>
      <c r="G21" s="6">
        <v>9657.1</v>
      </c>
      <c r="H21" s="6">
        <v>9657.1</v>
      </c>
      <c r="I21" s="6">
        <v>9657.1</v>
      </c>
      <c r="J21" s="6">
        <v>3596.8</v>
      </c>
      <c r="K21" s="6">
        <v>3596.8</v>
      </c>
      <c r="L21" s="6">
        <v>3596.8</v>
      </c>
      <c r="M21" s="6">
        <f t="shared" si="5"/>
        <v>13253.900000000001</v>
      </c>
      <c r="N21" s="6">
        <f t="shared" si="6"/>
        <v>13253.900000000001</v>
      </c>
      <c r="O21" s="6">
        <f t="shared" si="7"/>
        <v>13253.900000000001</v>
      </c>
    </row>
    <row r="22" spans="1:15" ht="47.25" customHeight="1">
      <c r="A22" s="120"/>
      <c r="B22" s="123"/>
      <c r="C22" s="39" t="s">
        <v>31</v>
      </c>
      <c r="D22" s="6">
        <v>0</v>
      </c>
      <c r="E22" s="6">
        <v>0</v>
      </c>
      <c r="F22" s="6">
        <v>0</v>
      </c>
      <c r="G22" s="6">
        <v>508.3</v>
      </c>
      <c r="H22" s="6">
        <v>508.3</v>
      </c>
      <c r="I22" s="6">
        <v>508.3</v>
      </c>
      <c r="J22" s="6">
        <v>200.7</v>
      </c>
      <c r="K22" s="6">
        <v>200.7</v>
      </c>
      <c r="L22" s="6">
        <v>200.7</v>
      </c>
      <c r="M22" s="6">
        <f t="shared" si="5"/>
        <v>709</v>
      </c>
      <c r="N22" s="6">
        <f t="shared" si="6"/>
        <v>709</v>
      </c>
      <c r="O22" s="6">
        <f t="shared" si="7"/>
        <v>709</v>
      </c>
    </row>
    <row r="23" spans="1:15" ht="47.25" customHeight="1">
      <c r="A23" s="124" t="s">
        <v>65</v>
      </c>
      <c r="B23" s="73" t="s">
        <v>143</v>
      </c>
      <c r="C23" s="42" t="s">
        <v>96</v>
      </c>
      <c r="D23" s="7">
        <v>0</v>
      </c>
      <c r="E23" s="7">
        <v>0</v>
      </c>
      <c r="F23" s="7">
        <v>0</v>
      </c>
      <c r="G23" s="7">
        <v>10667.16</v>
      </c>
      <c r="H23" s="7">
        <v>10667.16</v>
      </c>
      <c r="I23" s="7">
        <v>10667.16</v>
      </c>
      <c r="J23" s="7">
        <v>2939.4</v>
      </c>
      <c r="K23" s="7">
        <v>2939.4</v>
      </c>
      <c r="L23" s="7">
        <v>2939.4</v>
      </c>
      <c r="M23" s="7">
        <f t="shared" si="5"/>
        <v>13606.56</v>
      </c>
      <c r="N23" s="7">
        <f t="shared" si="6"/>
        <v>13606.56</v>
      </c>
      <c r="O23" s="7">
        <f t="shared" si="7"/>
        <v>13606.56</v>
      </c>
    </row>
    <row r="24" spans="1:15" ht="47.25" customHeight="1">
      <c r="A24" s="125"/>
      <c r="B24" s="74"/>
      <c r="C24" s="9" t="s">
        <v>30</v>
      </c>
      <c r="D24" s="6">
        <v>0</v>
      </c>
      <c r="E24" s="6">
        <v>0</v>
      </c>
      <c r="F24" s="6">
        <v>0</v>
      </c>
      <c r="G24" s="6">
        <v>10132.1</v>
      </c>
      <c r="H24" s="6">
        <v>10132.1</v>
      </c>
      <c r="I24" s="6">
        <v>10132.1</v>
      </c>
      <c r="J24" s="6">
        <v>2689.22</v>
      </c>
      <c r="K24" s="6">
        <v>2689.22</v>
      </c>
      <c r="L24" s="6">
        <v>2689.22</v>
      </c>
      <c r="M24" s="6">
        <f t="shared" si="5"/>
        <v>12821.32</v>
      </c>
      <c r="N24" s="6">
        <f t="shared" si="6"/>
        <v>12821.32</v>
      </c>
      <c r="O24" s="6">
        <f t="shared" si="7"/>
        <v>12821.32</v>
      </c>
    </row>
    <row r="25" spans="1:15" ht="60" customHeight="1">
      <c r="A25" s="126"/>
      <c r="B25" s="75"/>
      <c r="C25" s="39" t="s">
        <v>31</v>
      </c>
      <c r="D25" s="6">
        <v>0</v>
      </c>
      <c r="E25" s="6">
        <v>0</v>
      </c>
      <c r="F25" s="6">
        <v>0</v>
      </c>
      <c r="G25" s="6">
        <v>535.06</v>
      </c>
      <c r="H25" s="6">
        <v>535.06</v>
      </c>
      <c r="I25" s="6">
        <v>535.06</v>
      </c>
      <c r="J25" s="6">
        <v>250.18</v>
      </c>
      <c r="K25" s="6">
        <v>250.18</v>
      </c>
      <c r="L25" s="6">
        <v>250.18</v>
      </c>
      <c r="M25" s="6">
        <f t="shared" si="5"/>
        <v>785.24</v>
      </c>
      <c r="N25" s="6">
        <f t="shared" si="6"/>
        <v>785.24</v>
      </c>
      <c r="O25" s="6">
        <f t="shared" si="7"/>
        <v>785.24</v>
      </c>
    </row>
    <row r="26" spans="1:15" ht="60" customHeight="1">
      <c r="A26" s="112" t="s">
        <v>66</v>
      </c>
      <c r="B26" s="73" t="s">
        <v>144</v>
      </c>
      <c r="C26" s="42" t="s">
        <v>96</v>
      </c>
      <c r="D26" s="7">
        <v>0</v>
      </c>
      <c r="E26" s="7">
        <v>0</v>
      </c>
      <c r="F26" s="7">
        <v>0</v>
      </c>
      <c r="G26" s="7">
        <v>19693.7</v>
      </c>
      <c r="H26" s="7">
        <v>19693.7</v>
      </c>
      <c r="I26" s="7">
        <v>19693.7</v>
      </c>
      <c r="J26" s="7">
        <v>7101.2</v>
      </c>
      <c r="K26" s="7">
        <v>7101.2</v>
      </c>
      <c r="L26" s="7">
        <v>7101.2</v>
      </c>
      <c r="M26" s="7">
        <f>D26+G26+J26</f>
        <v>26794.9</v>
      </c>
      <c r="N26" s="7">
        <f t="shared" si="6"/>
        <v>26794.9</v>
      </c>
      <c r="O26" s="7">
        <f t="shared" si="7"/>
        <v>26794.9</v>
      </c>
    </row>
    <row r="27" spans="1:15" ht="60" customHeight="1">
      <c r="A27" s="113"/>
      <c r="B27" s="74"/>
      <c r="C27" s="9" t="s">
        <v>30</v>
      </c>
      <c r="D27" s="6">
        <v>0</v>
      </c>
      <c r="E27" s="6">
        <v>0</v>
      </c>
      <c r="F27" s="6">
        <v>0</v>
      </c>
      <c r="G27" s="6">
        <v>18708.7</v>
      </c>
      <c r="H27" s="6">
        <v>18708.7</v>
      </c>
      <c r="I27" s="6">
        <v>18708.7</v>
      </c>
      <c r="J27" s="6">
        <v>6745.9</v>
      </c>
      <c r="K27" s="6">
        <v>6745.9</v>
      </c>
      <c r="L27" s="6">
        <v>6745.9</v>
      </c>
      <c r="M27" s="6">
        <f t="shared" si="5"/>
        <v>25454.6</v>
      </c>
      <c r="N27" s="6">
        <f t="shared" si="6"/>
        <v>25454.6</v>
      </c>
      <c r="O27" s="6">
        <f t="shared" si="7"/>
        <v>25454.6</v>
      </c>
    </row>
    <row r="28" spans="1:15" ht="30">
      <c r="A28" s="114"/>
      <c r="B28" s="75"/>
      <c r="C28" s="39" t="s">
        <v>31</v>
      </c>
      <c r="D28" s="6">
        <v>0</v>
      </c>
      <c r="E28" s="6">
        <v>0</v>
      </c>
      <c r="F28" s="6">
        <v>0</v>
      </c>
      <c r="G28" s="6">
        <v>985</v>
      </c>
      <c r="H28" s="6">
        <v>985</v>
      </c>
      <c r="I28" s="6">
        <v>985</v>
      </c>
      <c r="J28" s="6">
        <v>355.3</v>
      </c>
      <c r="K28" s="6">
        <v>355.3</v>
      </c>
      <c r="L28" s="6">
        <v>355.3</v>
      </c>
      <c r="M28" s="6">
        <f t="shared" si="5"/>
        <v>1340.3</v>
      </c>
      <c r="N28" s="6">
        <f t="shared" si="6"/>
        <v>1340.3</v>
      </c>
      <c r="O28" s="6">
        <f t="shared" si="7"/>
        <v>1340.3</v>
      </c>
    </row>
    <row r="29" spans="1:15" ht="22.5" customHeight="1">
      <c r="A29" s="112" t="s">
        <v>67</v>
      </c>
      <c r="B29" s="73" t="s">
        <v>145</v>
      </c>
      <c r="C29" s="42" t="s">
        <v>96</v>
      </c>
      <c r="D29" s="7">
        <v>0</v>
      </c>
      <c r="E29" s="7">
        <v>0</v>
      </c>
      <c r="F29" s="7">
        <v>0</v>
      </c>
      <c r="G29" s="7">
        <v>5895.1</v>
      </c>
      <c r="H29" s="7">
        <v>5895.1</v>
      </c>
      <c r="I29" s="7">
        <v>5895.1</v>
      </c>
      <c r="J29" s="7">
        <v>1060.9</v>
      </c>
      <c r="K29" s="7">
        <v>1060.9</v>
      </c>
      <c r="L29" s="7">
        <v>1060.9</v>
      </c>
      <c r="M29" s="7">
        <f t="shared" si="5"/>
        <v>6956</v>
      </c>
      <c r="N29" s="7">
        <f t="shared" si="6"/>
        <v>6956</v>
      </c>
      <c r="O29" s="7">
        <f t="shared" si="7"/>
        <v>6956</v>
      </c>
    </row>
    <row r="30" spans="1:15" ht="45">
      <c r="A30" s="113"/>
      <c r="B30" s="74"/>
      <c r="C30" s="9" t="s">
        <v>30</v>
      </c>
      <c r="D30" s="6">
        <v>0</v>
      </c>
      <c r="E30" s="6">
        <v>0</v>
      </c>
      <c r="F30" s="6">
        <v>0</v>
      </c>
      <c r="G30" s="6">
        <v>5600.3</v>
      </c>
      <c r="H30" s="6">
        <v>5600.3</v>
      </c>
      <c r="I30" s="6">
        <v>5600.3</v>
      </c>
      <c r="J30" s="6">
        <v>958.6</v>
      </c>
      <c r="K30" s="6">
        <v>958.6</v>
      </c>
      <c r="L30" s="6">
        <v>958.6</v>
      </c>
      <c r="M30" s="6">
        <f t="shared" si="5"/>
        <v>6558.900000000001</v>
      </c>
      <c r="N30" s="6">
        <f t="shared" si="6"/>
        <v>6558.900000000001</v>
      </c>
      <c r="O30" s="6">
        <f t="shared" si="7"/>
        <v>6558.900000000001</v>
      </c>
    </row>
    <row r="31" spans="1:15" ht="39.75" customHeight="1">
      <c r="A31" s="114"/>
      <c r="B31" s="75"/>
      <c r="C31" s="39" t="s">
        <v>31</v>
      </c>
      <c r="D31" s="6">
        <v>0</v>
      </c>
      <c r="E31" s="6">
        <v>0</v>
      </c>
      <c r="F31" s="6">
        <v>0</v>
      </c>
      <c r="G31" s="6">
        <v>294.8</v>
      </c>
      <c r="H31" s="6">
        <v>294.8</v>
      </c>
      <c r="I31" s="6">
        <v>294.8</v>
      </c>
      <c r="J31" s="6">
        <v>102.3</v>
      </c>
      <c r="K31" s="6">
        <v>102.3</v>
      </c>
      <c r="L31" s="6">
        <v>102.3</v>
      </c>
      <c r="M31" s="6">
        <f t="shared" si="5"/>
        <v>397.1</v>
      </c>
      <c r="N31" s="6">
        <f t="shared" si="6"/>
        <v>397.1</v>
      </c>
      <c r="O31" s="6">
        <f t="shared" si="7"/>
        <v>397.1</v>
      </c>
    </row>
    <row r="32" spans="1:15" ht="39.75" customHeight="1">
      <c r="A32" s="112" t="s">
        <v>68</v>
      </c>
      <c r="B32" s="73" t="s">
        <v>146</v>
      </c>
      <c r="C32" s="42" t="s">
        <v>96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30023.1</v>
      </c>
      <c r="K32" s="7">
        <v>30023.1</v>
      </c>
      <c r="L32" s="7">
        <v>30023.1</v>
      </c>
      <c r="M32" s="7">
        <f t="shared" si="5"/>
        <v>30023.1</v>
      </c>
      <c r="N32" s="7">
        <f t="shared" si="6"/>
        <v>30023.1</v>
      </c>
      <c r="O32" s="7">
        <f t="shared" si="7"/>
        <v>30023.1</v>
      </c>
    </row>
    <row r="33" spans="1:15" ht="48.75" customHeight="1">
      <c r="A33" s="113"/>
      <c r="B33" s="74"/>
      <c r="C33" s="9" t="s">
        <v>30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27697.5</v>
      </c>
      <c r="K33" s="6">
        <v>27697.5</v>
      </c>
      <c r="L33" s="6">
        <v>27697.5</v>
      </c>
      <c r="M33" s="6">
        <f t="shared" si="5"/>
        <v>27697.5</v>
      </c>
      <c r="N33" s="6">
        <f t="shared" si="6"/>
        <v>27697.5</v>
      </c>
      <c r="O33" s="6">
        <f t="shared" si="7"/>
        <v>27697.5</v>
      </c>
    </row>
    <row r="34" spans="1:15" ht="60" customHeight="1">
      <c r="A34" s="114"/>
      <c r="B34" s="75"/>
      <c r="C34" s="39" t="s">
        <v>31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2325.6</v>
      </c>
      <c r="K34" s="6">
        <v>2325.6</v>
      </c>
      <c r="L34" s="6">
        <v>2325.6</v>
      </c>
      <c r="M34" s="6">
        <f t="shared" si="5"/>
        <v>2325.6</v>
      </c>
      <c r="N34" s="6">
        <f t="shared" si="6"/>
        <v>2325.6</v>
      </c>
      <c r="O34" s="6">
        <f t="shared" si="7"/>
        <v>2325.6</v>
      </c>
    </row>
    <row r="35" spans="1:15" ht="27" customHeight="1">
      <c r="A35" s="104" t="s">
        <v>35</v>
      </c>
      <c r="B35" s="105"/>
      <c r="C35" s="106"/>
      <c r="D35" s="7">
        <f>D14+D17+D20+D23+D26+D29+D32</f>
        <v>3890.8</v>
      </c>
      <c r="E35" s="7">
        <f aca="true" t="shared" si="8" ref="E35:O35">E14+E17+E20+E23+E26+E29+E32</f>
        <v>3890.8</v>
      </c>
      <c r="F35" s="7">
        <f t="shared" si="8"/>
        <v>3890.8</v>
      </c>
      <c r="G35" s="7">
        <f t="shared" si="8"/>
        <v>72965.3</v>
      </c>
      <c r="H35" s="7">
        <f t="shared" si="8"/>
        <v>72898.90000000001</v>
      </c>
      <c r="I35" s="7">
        <f t="shared" si="8"/>
        <v>72898.90000000001</v>
      </c>
      <c r="J35" s="7">
        <f t="shared" si="8"/>
        <v>48810.399999999994</v>
      </c>
      <c r="K35" s="7">
        <f t="shared" si="8"/>
        <v>48810.399999999994</v>
      </c>
      <c r="L35" s="7">
        <f t="shared" si="8"/>
        <v>48810.399999999994</v>
      </c>
      <c r="M35" s="7">
        <f t="shared" si="8"/>
        <v>125666.5</v>
      </c>
      <c r="N35" s="7">
        <f t="shared" si="8"/>
        <v>125600.1</v>
      </c>
      <c r="O35" s="7">
        <f t="shared" si="8"/>
        <v>125600.1</v>
      </c>
    </row>
    <row r="36" spans="1:15" ht="33" customHeight="1">
      <c r="A36" s="104" t="s">
        <v>33</v>
      </c>
      <c r="B36" s="105"/>
      <c r="C36" s="106"/>
      <c r="D36" s="7">
        <f aca="true" t="shared" si="9" ref="D36:O37">D15+D18+D21+D24+D27+D30+D33</f>
        <v>3696</v>
      </c>
      <c r="E36" s="7">
        <f t="shared" si="9"/>
        <v>3696</v>
      </c>
      <c r="F36" s="7">
        <f t="shared" si="9"/>
        <v>3696</v>
      </c>
      <c r="G36" s="7">
        <f t="shared" si="9"/>
        <v>69313.53</v>
      </c>
      <c r="H36" s="7">
        <f t="shared" si="9"/>
        <v>69250.53</v>
      </c>
      <c r="I36" s="7">
        <f t="shared" si="9"/>
        <v>69250.53</v>
      </c>
      <c r="J36" s="7">
        <f t="shared" si="9"/>
        <v>45187.799999999996</v>
      </c>
      <c r="K36" s="7">
        <f t="shared" si="9"/>
        <v>45187.799999999996</v>
      </c>
      <c r="L36" s="7">
        <f t="shared" si="9"/>
        <v>45187.799999999996</v>
      </c>
      <c r="M36" s="7">
        <f t="shared" si="9"/>
        <v>118197.32999999999</v>
      </c>
      <c r="N36" s="7">
        <f t="shared" si="9"/>
        <v>118134.32999999999</v>
      </c>
      <c r="O36" s="7">
        <f t="shared" si="9"/>
        <v>118134.32999999999</v>
      </c>
    </row>
    <row r="37" spans="1:15" ht="35.25" customHeight="1">
      <c r="A37" s="104" t="s">
        <v>31</v>
      </c>
      <c r="B37" s="105"/>
      <c r="C37" s="105"/>
      <c r="D37" s="7">
        <f t="shared" si="9"/>
        <v>194.8</v>
      </c>
      <c r="E37" s="7">
        <f t="shared" si="9"/>
        <v>194.8</v>
      </c>
      <c r="F37" s="7">
        <f t="shared" si="9"/>
        <v>194.8</v>
      </c>
      <c r="G37" s="7">
        <f t="shared" si="9"/>
        <v>3651.7700000000004</v>
      </c>
      <c r="H37" s="7">
        <f t="shared" si="9"/>
        <v>3648.37</v>
      </c>
      <c r="I37" s="7">
        <f t="shared" si="9"/>
        <v>3648.37</v>
      </c>
      <c r="J37" s="7">
        <f t="shared" si="9"/>
        <v>3622.6</v>
      </c>
      <c r="K37" s="7">
        <f t="shared" si="9"/>
        <v>3622.6</v>
      </c>
      <c r="L37" s="7">
        <f t="shared" si="9"/>
        <v>3622.6</v>
      </c>
      <c r="M37" s="7">
        <f t="shared" si="9"/>
        <v>7469.17</v>
      </c>
      <c r="N37" s="7">
        <f t="shared" si="9"/>
        <v>7465.77</v>
      </c>
      <c r="O37" s="7">
        <f t="shared" si="9"/>
        <v>7465.77</v>
      </c>
    </row>
    <row r="38" spans="1:15" ht="18.75" customHeight="1">
      <c r="A38" s="37" t="s">
        <v>36</v>
      </c>
      <c r="B38" s="109" t="s">
        <v>37</v>
      </c>
      <c r="C38" s="110"/>
      <c r="D38" s="110"/>
      <c r="E38" s="110"/>
      <c r="F38" s="110"/>
      <c r="G38" s="111"/>
      <c r="H38" s="8"/>
      <c r="I38" s="8"/>
      <c r="J38" s="8"/>
      <c r="K38" s="8"/>
      <c r="L38" s="8"/>
      <c r="M38" s="8"/>
      <c r="N38" s="8"/>
      <c r="O38" s="8"/>
    </row>
    <row r="39" spans="1:15" ht="28.5" customHeight="1">
      <c r="A39" s="102" t="s">
        <v>38</v>
      </c>
      <c r="B39" s="107" t="s">
        <v>147</v>
      </c>
      <c r="C39" s="42" t="s">
        <v>96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40">
        <v>742</v>
      </c>
      <c r="K39" s="68">
        <v>573.184</v>
      </c>
      <c r="L39" s="68">
        <v>573.184</v>
      </c>
      <c r="M39" s="7">
        <f aca="true" t="shared" si="10" ref="M39:O42">D39+G39+J39</f>
        <v>742</v>
      </c>
      <c r="N39" s="67">
        <f t="shared" si="10"/>
        <v>573.184</v>
      </c>
      <c r="O39" s="67">
        <f t="shared" si="10"/>
        <v>573.184</v>
      </c>
    </row>
    <row r="40" spans="1:15" ht="48.75" customHeight="1">
      <c r="A40" s="103"/>
      <c r="B40" s="108"/>
      <c r="C40" s="9" t="s">
        <v>30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38">
        <v>742</v>
      </c>
      <c r="K40" s="69">
        <v>573.184</v>
      </c>
      <c r="L40" s="69">
        <v>573.184</v>
      </c>
      <c r="M40" s="6">
        <f t="shared" si="10"/>
        <v>742</v>
      </c>
      <c r="N40" s="70">
        <f t="shared" si="10"/>
        <v>573.184</v>
      </c>
      <c r="O40" s="70">
        <f t="shared" si="10"/>
        <v>573.184</v>
      </c>
    </row>
    <row r="41" spans="1:15" ht="30" customHeight="1">
      <c r="A41" s="102" t="s">
        <v>45</v>
      </c>
      <c r="B41" s="73" t="s">
        <v>148</v>
      </c>
      <c r="C41" s="42" t="s">
        <v>96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40">
        <v>1320</v>
      </c>
      <c r="K41" s="40">
        <v>1320</v>
      </c>
      <c r="L41" s="40">
        <v>1320</v>
      </c>
      <c r="M41" s="7">
        <f t="shared" si="10"/>
        <v>1320</v>
      </c>
      <c r="N41" s="7">
        <f t="shared" si="10"/>
        <v>1320</v>
      </c>
      <c r="O41" s="7">
        <f t="shared" si="10"/>
        <v>1320</v>
      </c>
    </row>
    <row r="42" spans="1:15" ht="45">
      <c r="A42" s="103"/>
      <c r="B42" s="74"/>
      <c r="C42" s="9" t="s">
        <v>30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38">
        <v>1320</v>
      </c>
      <c r="K42" s="38">
        <v>1320</v>
      </c>
      <c r="L42" s="38">
        <v>1320</v>
      </c>
      <c r="M42" s="6">
        <f t="shared" si="10"/>
        <v>1320</v>
      </c>
      <c r="N42" s="6">
        <f t="shared" si="10"/>
        <v>1320</v>
      </c>
      <c r="O42" s="6">
        <f t="shared" si="10"/>
        <v>1320</v>
      </c>
    </row>
    <row r="43" spans="1:15" ht="18" customHeight="1">
      <c r="A43" s="102" t="s">
        <v>97</v>
      </c>
      <c r="B43" s="73" t="s">
        <v>98</v>
      </c>
      <c r="C43" s="42" t="s">
        <v>96</v>
      </c>
      <c r="D43" s="7">
        <v>0</v>
      </c>
      <c r="E43" s="7">
        <v>0</v>
      </c>
      <c r="F43" s="7">
        <v>0</v>
      </c>
      <c r="G43" s="40">
        <v>456.15</v>
      </c>
      <c r="H43" s="47">
        <v>425.09672</v>
      </c>
      <c r="I43" s="47">
        <v>425.09672</v>
      </c>
      <c r="J43" s="40">
        <v>0</v>
      </c>
      <c r="K43" s="40">
        <v>0</v>
      </c>
      <c r="L43" s="40">
        <v>0</v>
      </c>
      <c r="M43" s="7">
        <f aca="true" t="shared" si="11" ref="M43:O44">D43+G43+J43</f>
        <v>456.15</v>
      </c>
      <c r="N43" s="48">
        <f t="shared" si="11"/>
        <v>425.09672</v>
      </c>
      <c r="O43" s="48">
        <f t="shared" si="11"/>
        <v>425.09672</v>
      </c>
    </row>
    <row r="44" spans="1:15" ht="45">
      <c r="A44" s="103"/>
      <c r="B44" s="75"/>
      <c r="C44" s="9" t="s">
        <v>30</v>
      </c>
      <c r="D44" s="6">
        <v>0</v>
      </c>
      <c r="E44" s="6">
        <v>0</v>
      </c>
      <c r="F44" s="6">
        <v>0</v>
      </c>
      <c r="G44" s="43">
        <v>456.15</v>
      </c>
      <c r="H44" s="64">
        <v>425.09672</v>
      </c>
      <c r="I44" s="64">
        <v>425.09672</v>
      </c>
      <c r="J44" s="38">
        <v>0</v>
      </c>
      <c r="K44" s="38">
        <v>0</v>
      </c>
      <c r="L44" s="38">
        <v>0</v>
      </c>
      <c r="M44" s="6">
        <f t="shared" si="11"/>
        <v>456.15</v>
      </c>
      <c r="N44" s="49">
        <f>E44+H44+K44</f>
        <v>425.09672</v>
      </c>
      <c r="O44" s="49">
        <f t="shared" si="11"/>
        <v>425.09672</v>
      </c>
    </row>
    <row r="45" spans="1:15" ht="27" customHeight="1">
      <c r="A45" s="99" t="s">
        <v>99</v>
      </c>
      <c r="B45" s="100"/>
      <c r="C45" s="101"/>
      <c r="D45" s="40">
        <f>D39+D41+D43</f>
        <v>0</v>
      </c>
      <c r="E45" s="40">
        <f aca="true" t="shared" si="12" ref="E45:O45">E39+E41+E43</f>
        <v>0</v>
      </c>
      <c r="F45" s="40">
        <f t="shared" si="12"/>
        <v>0</v>
      </c>
      <c r="G45" s="40">
        <f t="shared" si="12"/>
        <v>456.15</v>
      </c>
      <c r="H45" s="47">
        <f t="shared" si="12"/>
        <v>425.09672</v>
      </c>
      <c r="I45" s="47">
        <f>I39+I41+I43</f>
        <v>425.09672</v>
      </c>
      <c r="J45" s="40">
        <f t="shared" si="12"/>
        <v>2062</v>
      </c>
      <c r="K45" s="71">
        <f t="shared" si="12"/>
        <v>1893.184</v>
      </c>
      <c r="L45" s="71">
        <f t="shared" si="12"/>
        <v>1893.184</v>
      </c>
      <c r="M45" s="40">
        <f t="shared" si="12"/>
        <v>2518.15</v>
      </c>
      <c r="N45" s="47">
        <f t="shared" si="12"/>
        <v>2318.2807199999997</v>
      </c>
      <c r="O45" s="47">
        <f t="shared" si="12"/>
        <v>2318.2807199999997</v>
      </c>
    </row>
    <row r="46" spans="1:15" ht="31.5" customHeight="1">
      <c r="A46" s="99" t="s">
        <v>33</v>
      </c>
      <c r="B46" s="100"/>
      <c r="C46" s="101"/>
      <c r="D46" s="40">
        <f>D40+D42+D44</f>
        <v>0</v>
      </c>
      <c r="E46" s="40">
        <f aca="true" t="shared" si="13" ref="E46:O46">E40+E42+E44</f>
        <v>0</v>
      </c>
      <c r="F46" s="40">
        <f t="shared" si="13"/>
        <v>0</v>
      </c>
      <c r="G46" s="40">
        <f t="shared" si="13"/>
        <v>456.15</v>
      </c>
      <c r="H46" s="47">
        <f t="shared" si="13"/>
        <v>425.09672</v>
      </c>
      <c r="I46" s="47">
        <f t="shared" si="13"/>
        <v>425.09672</v>
      </c>
      <c r="J46" s="40">
        <f t="shared" si="13"/>
        <v>2062</v>
      </c>
      <c r="K46" s="71">
        <f t="shared" si="13"/>
        <v>1893.184</v>
      </c>
      <c r="L46" s="71">
        <f t="shared" si="13"/>
        <v>1893.184</v>
      </c>
      <c r="M46" s="40">
        <f t="shared" si="13"/>
        <v>2518.15</v>
      </c>
      <c r="N46" s="47">
        <f t="shared" si="13"/>
        <v>2318.2807199999997</v>
      </c>
      <c r="O46" s="47">
        <f t="shared" si="13"/>
        <v>2318.2807199999997</v>
      </c>
    </row>
    <row r="47" spans="1:15" ht="27" customHeight="1">
      <c r="A47" s="133" t="s">
        <v>60</v>
      </c>
      <c r="B47" s="134"/>
      <c r="C47" s="42" t="s">
        <v>96</v>
      </c>
      <c r="D47" s="7">
        <f>D10+D35+D45</f>
        <v>3890.8</v>
      </c>
      <c r="E47" s="7">
        <f aca="true" t="shared" si="14" ref="E47:O47">E10+E35+E45</f>
        <v>3890.8</v>
      </c>
      <c r="F47" s="7">
        <f t="shared" si="14"/>
        <v>3890.8</v>
      </c>
      <c r="G47" s="7">
        <f t="shared" si="14"/>
        <v>73741.95</v>
      </c>
      <c r="H47" s="66">
        <f t="shared" si="14"/>
        <v>73644.49672000001</v>
      </c>
      <c r="I47" s="66">
        <f t="shared" si="14"/>
        <v>73644.49672000001</v>
      </c>
      <c r="J47" s="7">
        <f t="shared" si="14"/>
        <v>51422.399999999994</v>
      </c>
      <c r="K47" s="67">
        <f t="shared" si="14"/>
        <v>51253.583999999995</v>
      </c>
      <c r="L47" s="67">
        <f t="shared" si="14"/>
        <v>51253.583999999995</v>
      </c>
      <c r="M47" s="7">
        <f t="shared" si="14"/>
        <v>129055.15</v>
      </c>
      <c r="N47" s="66">
        <f t="shared" si="14"/>
        <v>128788.88072</v>
      </c>
      <c r="O47" s="66">
        <f t="shared" si="14"/>
        <v>128788.88072</v>
      </c>
    </row>
    <row r="48" spans="1:15" ht="45">
      <c r="A48" s="135"/>
      <c r="B48" s="136"/>
      <c r="C48" s="9" t="s">
        <v>30</v>
      </c>
      <c r="D48" s="7">
        <f>D11+D36+D46</f>
        <v>3696</v>
      </c>
      <c r="E48" s="7">
        <f aca="true" t="shared" si="15" ref="E48:O48">E11+E36+E46</f>
        <v>3696</v>
      </c>
      <c r="F48" s="7">
        <f t="shared" si="15"/>
        <v>3696</v>
      </c>
      <c r="G48" s="7">
        <f t="shared" si="15"/>
        <v>70074.15</v>
      </c>
      <c r="H48" s="66">
        <f>H11+H36+H46</f>
        <v>69980.09672</v>
      </c>
      <c r="I48" s="66">
        <f t="shared" si="15"/>
        <v>69980.09672</v>
      </c>
      <c r="J48" s="7">
        <f t="shared" si="15"/>
        <v>47749.799999999996</v>
      </c>
      <c r="K48" s="67">
        <f t="shared" si="15"/>
        <v>47580.984</v>
      </c>
      <c r="L48" s="67">
        <f>L11+L36+L46</f>
        <v>47580.984</v>
      </c>
      <c r="M48" s="7">
        <f t="shared" si="15"/>
        <v>121519.94999999998</v>
      </c>
      <c r="N48" s="66">
        <f t="shared" si="15"/>
        <v>121257.08071999998</v>
      </c>
      <c r="O48" s="66">
        <f t="shared" si="15"/>
        <v>121257.08071999998</v>
      </c>
    </row>
    <row r="49" spans="1:15" ht="30">
      <c r="A49" s="137"/>
      <c r="B49" s="138"/>
      <c r="C49" s="39" t="s">
        <v>31</v>
      </c>
      <c r="D49" s="7">
        <f>D12+D37</f>
        <v>194.8</v>
      </c>
      <c r="E49" s="7">
        <f aca="true" t="shared" si="16" ref="E49:O49">E12+E37</f>
        <v>194.8</v>
      </c>
      <c r="F49" s="7">
        <f t="shared" si="16"/>
        <v>194.8</v>
      </c>
      <c r="G49" s="7">
        <f t="shared" si="16"/>
        <v>3667.8000000000006</v>
      </c>
      <c r="H49" s="7">
        <f>H12+H37</f>
        <v>3664.4</v>
      </c>
      <c r="I49" s="7">
        <f t="shared" si="16"/>
        <v>3664.4</v>
      </c>
      <c r="J49" s="7">
        <f t="shared" si="16"/>
        <v>3672.6</v>
      </c>
      <c r="K49" s="7">
        <f t="shared" si="16"/>
        <v>3672.6</v>
      </c>
      <c r="L49" s="7">
        <f t="shared" si="16"/>
        <v>3672.6</v>
      </c>
      <c r="M49" s="7">
        <f t="shared" si="16"/>
        <v>7535.2</v>
      </c>
      <c r="N49" s="7">
        <f t="shared" si="16"/>
        <v>7531.8</v>
      </c>
      <c r="O49" s="7">
        <f t="shared" si="16"/>
        <v>7531.8</v>
      </c>
    </row>
    <row r="50" spans="1:7" ht="15">
      <c r="A50" s="35"/>
      <c r="B50" s="35"/>
      <c r="C50" s="35"/>
      <c r="D50" s="35"/>
      <c r="E50" s="35"/>
      <c r="F50" s="35"/>
      <c r="G50" s="35"/>
    </row>
    <row r="51" spans="1:8" ht="27.75">
      <c r="A51" s="65"/>
      <c r="B51" s="35"/>
      <c r="C51" s="35"/>
      <c r="D51" s="35"/>
      <c r="E51" s="35"/>
      <c r="F51" s="35"/>
      <c r="G51" s="35"/>
      <c r="H51" s="50"/>
    </row>
    <row r="53" spans="1:2" ht="32.25" customHeight="1">
      <c r="A53" s="139"/>
      <c r="B53" s="139"/>
    </row>
  </sheetData>
  <mergeCells count="45">
    <mergeCell ref="A47:B49"/>
    <mergeCell ref="A53:B53"/>
    <mergeCell ref="B4:B5"/>
    <mergeCell ref="C4:C5"/>
    <mergeCell ref="B13:G13"/>
    <mergeCell ref="B8:B9"/>
    <mergeCell ref="A8:A9"/>
    <mergeCell ref="A17:A19"/>
    <mergeCell ref="B17:B19"/>
    <mergeCell ref="A26:A28"/>
    <mergeCell ref="D4:F4"/>
    <mergeCell ref="A2:O2"/>
    <mergeCell ref="A3:O3"/>
    <mergeCell ref="B7:G7"/>
    <mergeCell ref="G4:I4"/>
    <mergeCell ref="J4:L4"/>
    <mergeCell ref="M4:O4"/>
    <mergeCell ref="A4:A5"/>
    <mergeCell ref="B26:B28"/>
    <mergeCell ref="A10:C10"/>
    <mergeCell ref="A11:C11"/>
    <mergeCell ref="A12:C12"/>
    <mergeCell ref="B14:B16"/>
    <mergeCell ref="A14:A16"/>
    <mergeCell ref="A20:A22"/>
    <mergeCell ref="B20:B22"/>
    <mergeCell ref="A23:A25"/>
    <mergeCell ref="B23:B25"/>
    <mergeCell ref="A39:A40"/>
    <mergeCell ref="B39:B40"/>
    <mergeCell ref="B38:G38"/>
    <mergeCell ref="A29:A31"/>
    <mergeCell ref="B29:B31"/>
    <mergeCell ref="A32:A34"/>
    <mergeCell ref="B32:B34"/>
    <mergeCell ref="K1:O1"/>
    <mergeCell ref="A45:C45"/>
    <mergeCell ref="A46:C46"/>
    <mergeCell ref="A41:A42"/>
    <mergeCell ref="B41:B42"/>
    <mergeCell ref="A43:A44"/>
    <mergeCell ref="B43:B44"/>
    <mergeCell ref="A35:C35"/>
    <mergeCell ref="A36:C36"/>
    <mergeCell ref="A37:C3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2" r:id="rId1"/>
  <rowBreaks count="1" manualBreakCount="1">
    <brk id="2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="85" zoomScaleSheetLayoutView="85" workbookViewId="0" topLeftCell="C1">
      <selection activeCell="J1" sqref="J1:N1"/>
    </sheetView>
  </sheetViews>
  <sheetFormatPr defaultColWidth="9.00390625" defaultRowHeight="12.75"/>
  <cols>
    <col min="1" max="1" width="6.125" style="10" customWidth="1"/>
    <col min="2" max="2" width="50.00390625" style="10" customWidth="1"/>
    <col min="3" max="3" width="12.00390625" style="10" customWidth="1"/>
    <col min="4" max="4" width="13.375" style="10" customWidth="1"/>
    <col min="5" max="5" width="12.625" style="10" customWidth="1"/>
    <col min="6" max="6" width="11.625" style="10" customWidth="1"/>
    <col min="7" max="7" width="20.25390625" style="10" customWidth="1"/>
    <col min="8" max="9" width="13.625" style="10" customWidth="1"/>
    <col min="10" max="10" width="12.25390625" style="10" customWidth="1"/>
    <col min="11" max="11" width="10.625" style="10" customWidth="1"/>
    <col min="12" max="16384" width="9.125" style="10" customWidth="1"/>
  </cols>
  <sheetData>
    <row r="1" spans="10:14" ht="91.5" customHeight="1">
      <c r="J1" s="140" t="s">
        <v>54</v>
      </c>
      <c r="K1" s="140"/>
      <c r="L1" s="140"/>
      <c r="M1" s="140"/>
      <c r="N1" s="140"/>
    </row>
    <row r="2" spans="1:14" ht="141" customHeight="1">
      <c r="A2" s="159" t="s">
        <v>100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48" customHeight="1">
      <c r="A3" s="77" t="s">
        <v>3</v>
      </c>
      <c r="B3" s="77" t="s">
        <v>4</v>
      </c>
      <c r="C3" s="77" t="s">
        <v>5</v>
      </c>
      <c r="D3" s="77"/>
      <c r="E3" s="77" t="s">
        <v>6</v>
      </c>
      <c r="F3" s="77"/>
      <c r="G3" s="78" t="s">
        <v>9</v>
      </c>
      <c r="H3" s="78" t="s">
        <v>10</v>
      </c>
      <c r="I3" s="77" t="s">
        <v>102</v>
      </c>
      <c r="J3" s="77"/>
      <c r="K3" s="77"/>
      <c r="L3" s="77" t="s">
        <v>108</v>
      </c>
      <c r="M3" s="77"/>
      <c r="N3" s="77"/>
    </row>
    <row r="4" spans="1:14" ht="25.5" customHeight="1">
      <c r="A4" s="77"/>
      <c r="B4" s="77"/>
      <c r="C4" s="13" t="s">
        <v>7</v>
      </c>
      <c r="D4" s="13" t="s">
        <v>8</v>
      </c>
      <c r="E4" s="13" t="s">
        <v>7</v>
      </c>
      <c r="F4" s="13" t="s">
        <v>8</v>
      </c>
      <c r="G4" s="79"/>
      <c r="H4" s="79"/>
      <c r="I4" s="44" t="s">
        <v>103</v>
      </c>
      <c r="J4" s="44" t="s">
        <v>104</v>
      </c>
      <c r="K4" s="51" t="s">
        <v>105</v>
      </c>
      <c r="L4" s="44" t="s">
        <v>103</v>
      </c>
      <c r="M4" s="44" t="s">
        <v>104</v>
      </c>
      <c r="N4" s="51" t="s">
        <v>105</v>
      </c>
    </row>
    <row r="5" spans="1:14" ht="12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52">
        <v>11</v>
      </c>
      <c r="L5" s="52">
        <v>12</v>
      </c>
      <c r="M5" s="52">
        <v>13</v>
      </c>
      <c r="N5" s="52">
        <v>14</v>
      </c>
    </row>
    <row r="6" spans="1:14" ht="20.25" customHeight="1">
      <c r="A6" s="14" t="s">
        <v>69</v>
      </c>
      <c r="B6" s="86" t="s">
        <v>70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8"/>
    </row>
    <row r="7" spans="1:14" ht="40.5" customHeight="1">
      <c r="A7" s="89" t="s">
        <v>28</v>
      </c>
      <c r="B7" s="90" t="s">
        <v>101</v>
      </c>
      <c r="C7" s="84">
        <v>804.47</v>
      </c>
      <c r="D7" s="84">
        <v>66.3</v>
      </c>
      <c r="E7" s="84">
        <v>804.47</v>
      </c>
      <c r="F7" s="84">
        <v>66.3</v>
      </c>
      <c r="G7" s="2" t="s">
        <v>71</v>
      </c>
      <c r="H7" s="15" t="s">
        <v>72</v>
      </c>
      <c r="I7" s="11" t="s">
        <v>61</v>
      </c>
      <c r="J7" s="11">
        <v>1</v>
      </c>
      <c r="K7" s="52">
        <v>6</v>
      </c>
      <c r="L7" s="11" t="s">
        <v>61</v>
      </c>
      <c r="M7" s="11">
        <v>1</v>
      </c>
      <c r="N7" s="52">
        <v>6</v>
      </c>
    </row>
    <row r="8" spans="1:14" ht="38.25">
      <c r="A8" s="89"/>
      <c r="B8" s="90"/>
      <c r="C8" s="84"/>
      <c r="D8" s="84"/>
      <c r="E8" s="84"/>
      <c r="F8" s="84"/>
      <c r="G8" s="2" t="s">
        <v>73</v>
      </c>
      <c r="H8" s="15" t="s">
        <v>72</v>
      </c>
      <c r="I8" s="11" t="s">
        <v>61</v>
      </c>
      <c r="J8" s="11">
        <v>1</v>
      </c>
      <c r="K8" s="52">
        <v>6</v>
      </c>
      <c r="L8" s="11" t="s">
        <v>61</v>
      </c>
      <c r="M8" s="11">
        <v>1</v>
      </c>
      <c r="N8" s="52">
        <v>6</v>
      </c>
    </row>
    <row r="9" spans="1:14" ht="13.5" customHeight="1">
      <c r="A9" s="91" t="s">
        <v>74</v>
      </c>
      <c r="B9" s="91"/>
      <c r="C9" s="27">
        <f>C7</f>
        <v>804.47</v>
      </c>
      <c r="D9" s="27">
        <f>D7</f>
        <v>66.3</v>
      </c>
      <c r="E9" s="27">
        <f>E7</f>
        <v>804.47</v>
      </c>
      <c r="F9" s="27">
        <f>F7</f>
        <v>66.3</v>
      </c>
      <c r="G9" s="1"/>
      <c r="H9" s="16"/>
      <c r="I9" s="1"/>
      <c r="J9" s="1"/>
      <c r="K9" s="1"/>
      <c r="L9" s="1"/>
      <c r="M9" s="1"/>
      <c r="N9" s="1"/>
    </row>
    <row r="10" spans="1:14" ht="14.25" customHeight="1">
      <c r="A10" s="18" t="s">
        <v>75</v>
      </c>
      <c r="B10" s="83" t="s">
        <v>76</v>
      </c>
      <c r="C10" s="82"/>
      <c r="D10" s="82"/>
      <c r="E10" s="82"/>
      <c r="F10" s="82"/>
      <c r="G10" s="82"/>
      <c r="H10" s="82"/>
      <c r="I10" s="82"/>
      <c r="J10" s="82"/>
      <c r="K10" s="52"/>
      <c r="L10" s="52"/>
      <c r="M10" s="52"/>
      <c r="N10" s="52"/>
    </row>
    <row r="11" spans="1:14" ht="61.5" customHeight="1">
      <c r="A11" s="80" t="s">
        <v>77</v>
      </c>
      <c r="B11" s="82" t="s">
        <v>112</v>
      </c>
      <c r="C11" s="84">
        <v>24723.98</v>
      </c>
      <c r="D11" s="84">
        <v>1484.16</v>
      </c>
      <c r="E11" s="84">
        <v>24723.98</v>
      </c>
      <c r="F11" s="84">
        <v>1484.16</v>
      </c>
      <c r="G11" s="2" t="s">
        <v>78</v>
      </c>
      <c r="H11" s="11" t="s">
        <v>72</v>
      </c>
      <c r="I11" s="11">
        <v>2</v>
      </c>
      <c r="J11" s="11">
        <v>19</v>
      </c>
      <c r="K11" s="52">
        <v>2</v>
      </c>
      <c r="L11" s="11">
        <v>2</v>
      </c>
      <c r="M11" s="11">
        <v>19</v>
      </c>
      <c r="N11" s="52">
        <v>2</v>
      </c>
    </row>
    <row r="12" spans="1:14" ht="47.25" customHeight="1">
      <c r="A12" s="81"/>
      <c r="B12" s="83"/>
      <c r="C12" s="85"/>
      <c r="D12" s="85"/>
      <c r="E12" s="85"/>
      <c r="F12" s="85"/>
      <c r="G12" s="2" t="s">
        <v>73</v>
      </c>
      <c r="H12" s="11" t="s">
        <v>72</v>
      </c>
      <c r="I12" s="11">
        <v>2</v>
      </c>
      <c r="J12" s="11">
        <v>19</v>
      </c>
      <c r="K12" s="52">
        <v>2</v>
      </c>
      <c r="L12" s="11">
        <v>2</v>
      </c>
      <c r="M12" s="11">
        <v>19</v>
      </c>
      <c r="N12" s="52">
        <v>2</v>
      </c>
    </row>
    <row r="13" spans="1:14" ht="38.25" customHeight="1">
      <c r="A13" s="92" t="s">
        <v>79</v>
      </c>
      <c r="B13" s="82" t="s">
        <v>107</v>
      </c>
      <c r="C13" s="84">
        <v>7687.13</v>
      </c>
      <c r="D13" s="84">
        <v>427.77</v>
      </c>
      <c r="E13" s="84">
        <v>7624.13</v>
      </c>
      <c r="F13" s="84">
        <v>424.37</v>
      </c>
      <c r="G13" s="2" t="s">
        <v>106</v>
      </c>
      <c r="H13" s="11" t="s">
        <v>72</v>
      </c>
      <c r="I13" s="11">
        <v>4</v>
      </c>
      <c r="J13" s="11">
        <v>28</v>
      </c>
      <c r="K13" s="52">
        <v>3</v>
      </c>
      <c r="L13" s="11">
        <v>4</v>
      </c>
      <c r="M13" s="11">
        <v>28</v>
      </c>
      <c r="N13" s="52">
        <v>3</v>
      </c>
    </row>
    <row r="14" spans="1:14" ht="105.75" customHeight="1">
      <c r="A14" s="92"/>
      <c r="B14" s="82"/>
      <c r="C14" s="84"/>
      <c r="D14" s="84"/>
      <c r="E14" s="84"/>
      <c r="F14" s="84"/>
      <c r="G14" s="2" t="s">
        <v>81</v>
      </c>
      <c r="H14" s="11" t="s">
        <v>72</v>
      </c>
      <c r="I14" s="11">
        <v>4</v>
      </c>
      <c r="J14" s="11">
        <v>20</v>
      </c>
      <c r="K14" s="52">
        <v>3</v>
      </c>
      <c r="L14" s="11">
        <v>4</v>
      </c>
      <c r="M14" s="11">
        <v>20</v>
      </c>
      <c r="N14" s="52">
        <v>2</v>
      </c>
    </row>
    <row r="15" spans="1:14" ht="58.5" customHeight="1">
      <c r="A15" s="157" t="s">
        <v>64</v>
      </c>
      <c r="B15" s="93" t="s">
        <v>63</v>
      </c>
      <c r="C15" s="84">
        <v>13253.9</v>
      </c>
      <c r="D15" s="84">
        <v>709</v>
      </c>
      <c r="E15" s="84">
        <v>13253.9</v>
      </c>
      <c r="F15" s="84">
        <v>709</v>
      </c>
      <c r="G15" s="14" t="s">
        <v>114</v>
      </c>
      <c r="H15" s="11" t="s">
        <v>115</v>
      </c>
      <c r="I15" s="11" t="s">
        <v>61</v>
      </c>
      <c r="J15" s="28" t="s">
        <v>118</v>
      </c>
      <c r="K15" s="53" t="s">
        <v>119</v>
      </c>
      <c r="L15" s="28" t="s">
        <v>61</v>
      </c>
      <c r="M15" s="28" t="s">
        <v>118</v>
      </c>
      <c r="N15" s="53" t="s">
        <v>119</v>
      </c>
    </row>
    <row r="16" spans="1:14" ht="55.5" customHeight="1">
      <c r="A16" s="158"/>
      <c r="B16" s="93"/>
      <c r="C16" s="84"/>
      <c r="D16" s="84"/>
      <c r="E16" s="84"/>
      <c r="F16" s="84"/>
      <c r="G16" s="14" t="s">
        <v>116</v>
      </c>
      <c r="H16" s="11" t="s">
        <v>117</v>
      </c>
      <c r="I16" s="11" t="s">
        <v>61</v>
      </c>
      <c r="J16" s="11" t="s">
        <v>61</v>
      </c>
      <c r="K16" s="53" t="s">
        <v>120</v>
      </c>
      <c r="L16" s="11" t="s">
        <v>61</v>
      </c>
      <c r="M16" s="11" t="s">
        <v>61</v>
      </c>
      <c r="N16" s="53" t="s">
        <v>120</v>
      </c>
    </row>
    <row r="17" spans="1:14" ht="102.75" customHeight="1">
      <c r="A17" s="92" t="s">
        <v>65</v>
      </c>
      <c r="B17" s="54" t="s">
        <v>113</v>
      </c>
      <c r="C17" s="84">
        <v>12821.32</v>
      </c>
      <c r="D17" s="84">
        <v>785.24</v>
      </c>
      <c r="E17" s="84">
        <v>12821.32</v>
      </c>
      <c r="F17" s="84">
        <v>785.24</v>
      </c>
      <c r="G17" s="19" t="s">
        <v>80</v>
      </c>
      <c r="H17" s="15" t="s">
        <v>72</v>
      </c>
      <c r="I17" s="11" t="s">
        <v>61</v>
      </c>
      <c r="J17" s="52">
        <v>36</v>
      </c>
      <c r="K17" s="52">
        <v>9</v>
      </c>
      <c r="L17" s="11" t="s">
        <v>61</v>
      </c>
      <c r="M17" s="52">
        <v>36</v>
      </c>
      <c r="N17" s="52">
        <v>9</v>
      </c>
    </row>
    <row r="18" spans="1:14" ht="105.75" customHeight="1">
      <c r="A18" s="92"/>
      <c r="B18" s="55" t="s">
        <v>109</v>
      </c>
      <c r="C18" s="84"/>
      <c r="D18" s="84"/>
      <c r="E18" s="84"/>
      <c r="F18" s="84"/>
      <c r="G18" s="19" t="s">
        <v>81</v>
      </c>
      <c r="H18" s="15" t="s">
        <v>72</v>
      </c>
      <c r="I18" s="11" t="s">
        <v>61</v>
      </c>
      <c r="J18" s="52">
        <v>28</v>
      </c>
      <c r="K18" s="52">
        <v>9</v>
      </c>
      <c r="L18" s="11" t="s">
        <v>61</v>
      </c>
      <c r="M18" s="52">
        <v>28</v>
      </c>
      <c r="N18" s="52">
        <v>9</v>
      </c>
    </row>
    <row r="19" spans="1:14" ht="30" customHeight="1">
      <c r="A19" s="92" t="s">
        <v>66</v>
      </c>
      <c r="B19" s="82" t="s">
        <v>12</v>
      </c>
      <c r="C19" s="84">
        <v>25454.6</v>
      </c>
      <c r="D19" s="84">
        <v>1340.3</v>
      </c>
      <c r="E19" s="84">
        <v>25454.6</v>
      </c>
      <c r="F19" s="84">
        <v>1340.3</v>
      </c>
      <c r="G19" s="14" t="s">
        <v>82</v>
      </c>
      <c r="H19" s="15" t="s">
        <v>11</v>
      </c>
      <c r="I19" s="17" t="s">
        <v>61</v>
      </c>
      <c r="J19" s="56">
        <v>7323</v>
      </c>
      <c r="K19" s="56">
        <v>1844</v>
      </c>
      <c r="L19" s="17" t="s">
        <v>61</v>
      </c>
      <c r="M19" s="56">
        <v>7323</v>
      </c>
      <c r="N19" s="56">
        <v>1844</v>
      </c>
    </row>
    <row r="20" spans="1:14" ht="30.75" customHeight="1">
      <c r="A20" s="92"/>
      <c r="B20" s="82"/>
      <c r="C20" s="84"/>
      <c r="D20" s="84"/>
      <c r="E20" s="84"/>
      <c r="F20" s="84"/>
      <c r="G20" s="14" t="s">
        <v>81</v>
      </c>
      <c r="H20" s="11" t="s">
        <v>72</v>
      </c>
      <c r="I20" s="17" t="s">
        <v>61</v>
      </c>
      <c r="J20" s="52">
        <v>10</v>
      </c>
      <c r="K20" s="52">
        <v>4</v>
      </c>
      <c r="L20" s="17" t="s">
        <v>61</v>
      </c>
      <c r="M20" s="52">
        <v>10</v>
      </c>
      <c r="N20" s="52">
        <v>4</v>
      </c>
    </row>
    <row r="21" spans="1:14" ht="90.75" customHeight="1">
      <c r="A21" s="92" t="s">
        <v>67</v>
      </c>
      <c r="B21" s="54" t="s">
        <v>125</v>
      </c>
      <c r="C21" s="84">
        <v>6558.9</v>
      </c>
      <c r="D21" s="84">
        <v>397.1</v>
      </c>
      <c r="E21" s="84">
        <v>6558.9</v>
      </c>
      <c r="F21" s="84">
        <v>397.1</v>
      </c>
      <c r="G21" s="14" t="s">
        <v>81</v>
      </c>
      <c r="H21" s="11" t="s">
        <v>72</v>
      </c>
      <c r="I21" s="17" t="s">
        <v>61</v>
      </c>
      <c r="J21" s="52">
        <v>12</v>
      </c>
      <c r="K21" s="52">
        <v>9</v>
      </c>
      <c r="L21" s="52" t="s">
        <v>61</v>
      </c>
      <c r="M21" s="52">
        <v>12</v>
      </c>
      <c r="N21" s="52">
        <v>9</v>
      </c>
    </row>
    <row r="22" spans="1:14" ht="55.5" customHeight="1">
      <c r="A22" s="92"/>
      <c r="B22" s="58" t="s">
        <v>121</v>
      </c>
      <c r="C22" s="84"/>
      <c r="D22" s="84"/>
      <c r="E22" s="84"/>
      <c r="F22" s="84"/>
      <c r="G22" s="14" t="s">
        <v>83</v>
      </c>
      <c r="H22" s="11" t="s">
        <v>84</v>
      </c>
      <c r="I22" s="17" t="s">
        <v>61</v>
      </c>
      <c r="J22" s="57">
        <v>10319</v>
      </c>
      <c r="K22" s="57">
        <v>2321</v>
      </c>
      <c r="L22" s="57" t="s">
        <v>61</v>
      </c>
      <c r="M22" s="57">
        <v>10319</v>
      </c>
      <c r="N22" s="57">
        <v>2321</v>
      </c>
    </row>
    <row r="23" spans="1:14" ht="57.75" customHeight="1">
      <c r="A23" s="80" t="s">
        <v>68</v>
      </c>
      <c r="B23" s="155" t="s">
        <v>88</v>
      </c>
      <c r="C23" s="85">
        <v>27697.5</v>
      </c>
      <c r="D23" s="85">
        <v>2325.6</v>
      </c>
      <c r="E23" s="85">
        <v>27697.5</v>
      </c>
      <c r="F23" s="85">
        <v>2325.6</v>
      </c>
      <c r="G23" s="14" t="s">
        <v>20</v>
      </c>
      <c r="H23" s="11" t="s">
        <v>19</v>
      </c>
      <c r="I23" s="17" t="s">
        <v>61</v>
      </c>
      <c r="J23" s="17" t="s">
        <v>61</v>
      </c>
      <c r="K23" s="28" t="s">
        <v>134</v>
      </c>
      <c r="L23" s="17" t="s">
        <v>61</v>
      </c>
      <c r="M23" s="17" t="s">
        <v>61</v>
      </c>
      <c r="N23" s="28" t="s">
        <v>134</v>
      </c>
    </row>
    <row r="24" spans="1:14" ht="89.25" customHeight="1">
      <c r="A24" s="95"/>
      <c r="B24" s="156"/>
      <c r="C24" s="94"/>
      <c r="D24" s="94"/>
      <c r="E24" s="94"/>
      <c r="F24" s="94"/>
      <c r="G24" s="14" t="s">
        <v>21</v>
      </c>
      <c r="H24" s="11" t="s">
        <v>19</v>
      </c>
      <c r="I24" s="17" t="s">
        <v>61</v>
      </c>
      <c r="J24" s="17" t="s">
        <v>61</v>
      </c>
      <c r="K24" s="28" t="s">
        <v>122</v>
      </c>
      <c r="L24" s="17" t="s">
        <v>61</v>
      </c>
      <c r="M24" s="17" t="s">
        <v>61</v>
      </c>
      <c r="N24" s="28" t="s">
        <v>122</v>
      </c>
    </row>
    <row r="25" spans="1:14" ht="149.25" customHeight="1">
      <c r="A25" s="95"/>
      <c r="B25" s="46" t="s">
        <v>127</v>
      </c>
      <c r="C25" s="94"/>
      <c r="D25" s="94"/>
      <c r="E25" s="94"/>
      <c r="F25" s="94"/>
      <c r="G25" s="14" t="s">
        <v>24</v>
      </c>
      <c r="H25" s="11" t="s">
        <v>19</v>
      </c>
      <c r="I25" s="17" t="s">
        <v>61</v>
      </c>
      <c r="J25" s="17" t="s">
        <v>61</v>
      </c>
      <c r="K25" s="28" t="s">
        <v>18</v>
      </c>
      <c r="L25" s="72" t="s">
        <v>61</v>
      </c>
      <c r="M25" s="17" t="s">
        <v>61</v>
      </c>
      <c r="N25" s="28" t="s">
        <v>18</v>
      </c>
    </row>
    <row r="26" spans="1:14" ht="57.75" customHeight="1">
      <c r="A26" s="95"/>
      <c r="B26" s="61" t="s">
        <v>136</v>
      </c>
      <c r="C26" s="94"/>
      <c r="D26" s="94"/>
      <c r="E26" s="94"/>
      <c r="F26" s="94"/>
      <c r="G26" s="14" t="s">
        <v>23</v>
      </c>
      <c r="H26" s="11" t="s">
        <v>19</v>
      </c>
      <c r="I26" s="17" t="s">
        <v>61</v>
      </c>
      <c r="J26" s="17" t="s">
        <v>61</v>
      </c>
      <c r="K26" s="28" t="s">
        <v>137</v>
      </c>
      <c r="L26" s="17" t="s">
        <v>61</v>
      </c>
      <c r="M26" s="17" t="s">
        <v>61</v>
      </c>
      <c r="N26" s="28" t="s">
        <v>137</v>
      </c>
    </row>
    <row r="27" spans="1:14" ht="59.25" customHeight="1">
      <c r="A27" s="95"/>
      <c r="B27" s="14" t="s">
        <v>128</v>
      </c>
      <c r="C27" s="94"/>
      <c r="D27" s="94"/>
      <c r="E27" s="94"/>
      <c r="F27" s="94"/>
      <c r="G27" s="14" t="s">
        <v>25</v>
      </c>
      <c r="H27" s="11" t="s">
        <v>19</v>
      </c>
      <c r="I27" s="17" t="s">
        <v>61</v>
      </c>
      <c r="J27" s="17" t="s">
        <v>61</v>
      </c>
      <c r="K27" s="28" t="s">
        <v>123</v>
      </c>
      <c r="L27" s="17" t="s">
        <v>61</v>
      </c>
      <c r="M27" s="17" t="s">
        <v>61</v>
      </c>
      <c r="N27" s="28" t="s">
        <v>124</v>
      </c>
    </row>
    <row r="28" spans="1:14" ht="108.75" customHeight="1">
      <c r="A28" s="95"/>
      <c r="B28" s="29" t="s">
        <v>133</v>
      </c>
      <c r="C28" s="94"/>
      <c r="D28" s="94"/>
      <c r="E28" s="94"/>
      <c r="F28" s="94"/>
      <c r="G28" s="14" t="s">
        <v>22</v>
      </c>
      <c r="H28" s="11" t="s">
        <v>19</v>
      </c>
      <c r="I28" s="17" t="s">
        <v>61</v>
      </c>
      <c r="J28" s="17" t="s">
        <v>61</v>
      </c>
      <c r="K28" s="28" t="s">
        <v>135</v>
      </c>
      <c r="L28" s="17" t="s">
        <v>61</v>
      </c>
      <c r="M28" s="17" t="s">
        <v>61</v>
      </c>
      <c r="N28" s="28" t="s">
        <v>135</v>
      </c>
    </row>
    <row r="29" spans="1:14" ht="13.5" customHeight="1">
      <c r="A29" s="91" t="s">
        <v>85</v>
      </c>
      <c r="B29" s="91"/>
      <c r="C29" s="26">
        <f>SUM(C11:C28)</f>
        <v>118197.32999999999</v>
      </c>
      <c r="D29" s="26">
        <f>SUM(D11:D28)</f>
        <v>7469.17</v>
      </c>
      <c r="E29" s="26">
        <f>SUM(E11:E28)</f>
        <v>118134.32999999999</v>
      </c>
      <c r="F29" s="26">
        <f>SUM(F11:F28)</f>
        <v>7465.77</v>
      </c>
      <c r="G29" s="2"/>
      <c r="H29" s="11"/>
      <c r="I29" s="1"/>
      <c r="J29" s="8"/>
      <c r="K29" s="52"/>
      <c r="L29" s="52"/>
      <c r="M29" s="52"/>
      <c r="N29" s="52"/>
    </row>
    <row r="30" spans="1:14" ht="13.5" customHeight="1">
      <c r="A30" s="18" t="s">
        <v>86</v>
      </c>
      <c r="B30" s="91" t="s">
        <v>87</v>
      </c>
      <c r="C30" s="91"/>
      <c r="D30" s="91"/>
      <c r="E30" s="91"/>
      <c r="F30" s="91"/>
      <c r="G30" s="91"/>
      <c r="H30" s="91"/>
      <c r="I30" s="91"/>
      <c r="J30" s="91"/>
      <c r="K30" s="52"/>
      <c r="L30" s="52"/>
      <c r="M30" s="52"/>
      <c r="N30" s="52"/>
    </row>
    <row r="31" spans="1:14" ht="38.25">
      <c r="A31" s="80" t="s">
        <v>38</v>
      </c>
      <c r="B31" s="21" t="s">
        <v>39</v>
      </c>
      <c r="C31" s="84">
        <v>742</v>
      </c>
      <c r="D31" s="84">
        <v>0</v>
      </c>
      <c r="E31" s="97">
        <v>573.184</v>
      </c>
      <c r="F31" s="84">
        <v>0</v>
      </c>
      <c r="G31" s="89" t="s">
        <v>14</v>
      </c>
      <c r="H31" s="96" t="s">
        <v>72</v>
      </c>
      <c r="I31" s="145" t="s">
        <v>61</v>
      </c>
      <c r="J31" s="145" t="s">
        <v>61</v>
      </c>
      <c r="K31" s="145">
        <v>5</v>
      </c>
      <c r="L31" s="145" t="s">
        <v>61</v>
      </c>
      <c r="M31" s="145" t="s">
        <v>61</v>
      </c>
      <c r="N31" s="145">
        <v>5</v>
      </c>
    </row>
    <row r="32" spans="1:14" ht="57.75" customHeight="1">
      <c r="A32" s="95"/>
      <c r="B32" s="22" t="s">
        <v>40</v>
      </c>
      <c r="C32" s="84"/>
      <c r="D32" s="84"/>
      <c r="E32" s="97"/>
      <c r="F32" s="84"/>
      <c r="G32" s="89"/>
      <c r="H32" s="96"/>
      <c r="I32" s="146"/>
      <c r="J32" s="146"/>
      <c r="K32" s="146"/>
      <c r="L32" s="146"/>
      <c r="M32" s="146"/>
      <c r="N32" s="146"/>
    </row>
    <row r="33" spans="1:14" ht="80.25" customHeight="1">
      <c r="A33" s="95"/>
      <c r="B33" s="22" t="s">
        <v>41</v>
      </c>
      <c r="C33" s="84"/>
      <c r="D33" s="84"/>
      <c r="E33" s="97"/>
      <c r="F33" s="84"/>
      <c r="G33" s="89"/>
      <c r="H33" s="96"/>
      <c r="I33" s="147"/>
      <c r="J33" s="147"/>
      <c r="K33" s="147"/>
      <c r="L33" s="147"/>
      <c r="M33" s="147"/>
      <c r="N33" s="147"/>
    </row>
    <row r="34" spans="1:14" ht="63.75">
      <c r="A34" s="95"/>
      <c r="B34" s="22" t="s">
        <v>42</v>
      </c>
      <c r="C34" s="84"/>
      <c r="D34" s="84"/>
      <c r="E34" s="97"/>
      <c r="F34" s="84"/>
      <c r="G34" s="89" t="s">
        <v>15</v>
      </c>
      <c r="H34" s="96" t="s">
        <v>16</v>
      </c>
      <c r="I34" s="145" t="s">
        <v>61</v>
      </c>
      <c r="J34" s="145" t="s">
        <v>61</v>
      </c>
      <c r="K34" s="145">
        <v>4.7</v>
      </c>
      <c r="L34" s="145" t="s">
        <v>61</v>
      </c>
      <c r="M34" s="145" t="s">
        <v>61</v>
      </c>
      <c r="N34" s="145">
        <v>4.7</v>
      </c>
    </row>
    <row r="35" spans="1:14" ht="89.25">
      <c r="A35" s="95"/>
      <c r="B35" s="22" t="s">
        <v>43</v>
      </c>
      <c r="C35" s="84"/>
      <c r="D35" s="84"/>
      <c r="E35" s="97"/>
      <c r="F35" s="84"/>
      <c r="G35" s="89"/>
      <c r="H35" s="96"/>
      <c r="I35" s="146"/>
      <c r="J35" s="146"/>
      <c r="K35" s="146"/>
      <c r="L35" s="146"/>
      <c r="M35" s="146"/>
      <c r="N35" s="146"/>
    </row>
    <row r="36" spans="1:14" ht="37.5" customHeight="1">
      <c r="A36" s="81"/>
      <c r="B36" s="23" t="s">
        <v>44</v>
      </c>
      <c r="C36" s="84"/>
      <c r="D36" s="84"/>
      <c r="E36" s="97"/>
      <c r="F36" s="84"/>
      <c r="G36" s="89"/>
      <c r="H36" s="96"/>
      <c r="I36" s="147"/>
      <c r="J36" s="147"/>
      <c r="K36" s="147"/>
      <c r="L36" s="147"/>
      <c r="M36" s="147"/>
      <c r="N36" s="147"/>
    </row>
    <row r="37" spans="1:14" ht="38.25">
      <c r="A37" s="92" t="s">
        <v>45</v>
      </c>
      <c r="B37" s="24" t="s">
        <v>46</v>
      </c>
      <c r="C37" s="84">
        <v>1320</v>
      </c>
      <c r="D37" s="84">
        <v>0</v>
      </c>
      <c r="E37" s="84">
        <v>1320</v>
      </c>
      <c r="F37" s="84">
        <v>0</v>
      </c>
      <c r="G37" s="89" t="s">
        <v>17</v>
      </c>
      <c r="H37" s="96" t="s">
        <v>72</v>
      </c>
      <c r="I37" s="145" t="s">
        <v>61</v>
      </c>
      <c r="J37" s="145" t="s">
        <v>61</v>
      </c>
      <c r="K37" s="145">
        <v>22</v>
      </c>
      <c r="L37" s="145" t="s">
        <v>61</v>
      </c>
      <c r="M37" s="145" t="s">
        <v>61</v>
      </c>
      <c r="N37" s="145">
        <v>22</v>
      </c>
    </row>
    <row r="38" spans="1:14" ht="12.75">
      <c r="A38" s="92"/>
      <c r="B38" s="25" t="s">
        <v>47</v>
      </c>
      <c r="C38" s="84"/>
      <c r="D38" s="84"/>
      <c r="E38" s="84"/>
      <c r="F38" s="84"/>
      <c r="G38" s="89"/>
      <c r="H38" s="96"/>
      <c r="I38" s="146"/>
      <c r="J38" s="146"/>
      <c r="K38" s="146"/>
      <c r="L38" s="146"/>
      <c r="M38" s="146"/>
      <c r="N38" s="146"/>
    </row>
    <row r="39" spans="1:14" ht="12.75">
      <c r="A39" s="92"/>
      <c r="B39" s="25" t="s">
        <v>13</v>
      </c>
      <c r="C39" s="84"/>
      <c r="D39" s="84"/>
      <c r="E39" s="84"/>
      <c r="F39" s="84"/>
      <c r="G39" s="89"/>
      <c r="H39" s="96"/>
      <c r="I39" s="146"/>
      <c r="J39" s="146"/>
      <c r="K39" s="146"/>
      <c r="L39" s="146"/>
      <c r="M39" s="146"/>
      <c r="N39" s="146"/>
    </row>
    <row r="40" spans="1:14" ht="25.5">
      <c r="A40" s="92"/>
      <c r="B40" s="25" t="s">
        <v>48</v>
      </c>
      <c r="C40" s="84"/>
      <c r="D40" s="84"/>
      <c r="E40" s="84"/>
      <c r="F40" s="84"/>
      <c r="G40" s="89"/>
      <c r="H40" s="96"/>
      <c r="I40" s="146"/>
      <c r="J40" s="146"/>
      <c r="K40" s="146"/>
      <c r="L40" s="146"/>
      <c r="M40" s="146"/>
      <c r="N40" s="146"/>
    </row>
    <row r="41" spans="1:14" ht="12.75">
      <c r="A41" s="92"/>
      <c r="B41" s="25" t="s">
        <v>49</v>
      </c>
      <c r="C41" s="84"/>
      <c r="D41" s="84"/>
      <c r="E41" s="84"/>
      <c r="F41" s="84"/>
      <c r="G41" s="89"/>
      <c r="H41" s="96"/>
      <c r="I41" s="146"/>
      <c r="J41" s="146"/>
      <c r="K41" s="146"/>
      <c r="L41" s="146"/>
      <c r="M41" s="146"/>
      <c r="N41" s="146"/>
    </row>
    <row r="42" spans="1:14" ht="25.5">
      <c r="A42" s="92"/>
      <c r="B42" s="25" t="s">
        <v>50</v>
      </c>
      <c r="C42" s="84"/>
      <c r="D42" s="84"/>
      <c r="E42" s="84"/>
      <c r="F42" s="84"/>
      <c r="G42" s="89"/>
      <c r="H42" s="96"/>
      <c r="I42" s="146"/>
      <c r="J42" s="146"/>
      <c r="K42" s="146"/>
      <c r="L42" s="146"/>
      <c r="M42" s="146"/>
      <c r="N42" s="146"/>
    </row>
    <row r="43" spans="1:14" ht="12.75">
      <c r="A43" s="92"/>
      <c r="B43" s="25" t="s">
        <v>51</v>
      </c>
      <c r="C43" s="84"/>
      <c r="D43" s="84"/>
      <c r="E43" s="84"/>
      <c r="F43" s="84"/>
      <c r="G43" s="89"/>
      <c r="H43" s="96"/>
      <c r="I43" s="146"/>
      <c r="J43" s="146"/>
      <c r="K43" s="146"/>
      <c r="L43" s="146"/>
      <c r="M43" s="146"/>
      <c r="N43" s="146"/>
    </row>
    <row r="44" spans="1:14" ht="25.5">
      <c r="A44" s="92"/>
      <c r="B44" s="25" t="s">
        <v>52</v>
      </c>
      <c r="C44" s="84"/>
      <c r="D44" s="84"/>
      <c r="E44" s="84"/>
      <c r="F44" s="84"/>
      <c r="G44" s="89"/>
      <c r="H44" s="96"/>
      <c r="I44" s="147"/>
      <c r="J44" s="147"/>
      <c r="K44" s="147"/>
      <c r="L44" s="147"/>
      <c r="M44" s="147"/>
      <c r="N44" s="147"/>
    </row>
    <row r="45" spans="1:14" ht="12.75">
      <c r="A45" s="92"/>
      <c r="B45" s="25" t="s">
        <v>53</v>
      </c>
      <c r="C45" s="84"/>
      <c r="D45" s="84"/>
      <c r="E45" s="84"/>
      <c r="F45" s="84"/>
      <c r="G45" s="89" t="s">
        <v>0</v>
      </c>
      <c r="H45" s="96" t="s">
        <v>72</v>
      </c>
      <c r="I45" s="145" t="s">
        <v>61</v>
      </c>
      <c r="J45" s="145" t="s">
        <v>61</v>
      </c>
      <c r="K45" s="145">
        <v>22</v>
      </c>
      <c r="L45" s="145" t="s">
        <v>61</v>
      </c>
      <c r="M45" s="145" t="s">
        <v>61</v>
      </c>
      <c r="N45" s="145">
        <v>22</v>
      </c>
    </row>
    <row r="46" spans="1:14" ht="102" customHeight="1">
      <c r="A46" s="92"/>
      <c r="B46" s="25" t="s">
        <v>56</v>
      </c>
      <c r="C46" s="84"/>
      <c r="D46" s="84"/>
      <c r="E46" s="84"/>
      <c r="F46" s="84"/>
      <c r="G46" s="89"/>
      <c r="H46" s="96"/>
      <c r="I46" s="146"/>
      <c r="J46" s="146"/>
      <c r="K46" s="146"/>
      <c r="L46" s="146"/>
      <c r="M46" s="146"/>
      <c r="N46" s="146"/>
    </row>
    <row r="47" spans="1:14" ht="12.75">
      <c r="A47" s="92"/>
      <c r="B47" s="22" t="s">
        <v>57</v>
      </c>
      <c r="C47" s="84"/>
      <c r="D47" s="84"/>
      <c r="E47" s="84"/>
      <c r="F47" s="84"/>
      <c r="G47" s="89"/>
      <c r="H47" s="96"/>
      <c r="I47" s="146"/>
      <c r="J47" s="146"/>
      <c r="K47" s="146"/>
      <c r="L47" s="146"/>
      <c r="M47" s="146"/>
      <c r="N47" s="146"/>
    </row>
    <row r="48" spans="1:14" ht="12.75">
      <c r="A48" s="92"/>
      <c r="B48" s="22" t="s">
        <v>58</v>
      </c>
      <c r="C48" s="84"/>
      <c r="D48" s="84"/>
      <c r="E48" s="84"/>
      <c r="F48" s="84"/>
      <c r="G48" s="89"/>
      <c r="H48" s="96"/>
      <c r="I48" s="146"/>
      <c r="J48" s="146"/>
      <c r="K48" s="146"/>
      <c r="L48" s="146"/>
      <c r="M48" s="146"/>
      <c r="N48" s="146"/>
    </row>
    <row r="49" spans="1:14" ht="27.75" customHeight="1">
      <c r="A49" s="92"/>
      <c r="B49" s="22" t="s">
        <v>59</v>
      </c>
      <c r="C49" s="84"/>
      <c r="D49" s="84"/>
      <c r="E49" s="84"/>
      <c r="F49" s="84"/>
      <c r="G49" s="89"/>
      <c r="H49" s="96"/>
      <c r="I49" s="147"/>
      <c r="J49" s="147"/>
      <c r="K49" s="147"/>
      <c r="L49" s="147"/>
      <c r="M49" s="147"/>
      <c r="N49" s="147"/>
    </row>
    <row r="50" spans="1:14" ht="167.25" customHeight="1">
      <c r="A50" s="80" t="s">
        <v>97</v>
      </c>
      <c r="B50" s="45" t="s">
        <v>110</v>
      </c>
      <c r="C50" s="85">
        <v>456.15</v>
      </c>
      <c r="D50" s="85">
        <v>0</v>
      </c>
      <c r="E50" s="151">
        <v>425.09672</v>
      </c>
      <c r="F50" s="85">
        <v>0</v>
      </c>
      <c r="G50" s="14" t="s">
        <v>129</v>
      </c>
      <c r="H50" s="15" t="s">
        <v>72</v>
      </c>
      <c r="I50" s="15" t="s">
        <v>61</v>
      </c>
      <c r="J50" s="52">
        <v>22</v>
      </c>
      <c r="K50" s="52" t="s">
        <v>61</v>
      </c>
      <c r="L50" s="52" t="s">
        <v>61</v>
      </c>
      <c r="M50" s="15">
        <v>19</v>
      </c>
      <c r="N50" s="52" t="s">
        <v>61</v>
      </c>
    </row>
    <row r="51" spans="1:14" ht="144" customHeight="1">
      <c r="A51" s="95"/>
      <c r="B51" s="59" t="s">
        <v>111</v>
      </c>
      <c r="C51" s="94"/>
      <c r="D51" s="94"/>
      <c r="E51" s="152"/>
      <c r="F51" s="94"/>
      <c r="G51" s="148" t="s">
        <v>130</v>
      </c>
      <c r="H51" s="143" t="s">
        <v>72</v>
      </c>
      <c r="I51" s="143" t="s">
        <v>61</v>
      </c>
      <c r="J51" s="141">
        <v>22</v>
      </c>
      <c r="K51" s="141" t="s">
        <v>61</v>
      </c>
      <c r="L51" s="141" t="s">
        <v>61</v>
      </c>
      <c r="M51" s="143">
        <v>19</v>
      </c>
      <c r="N51" s="141" t="s">
        <v>61</v>
      </c>
    </row>
    <row r="52" spans="1:14" ht="51">
      <c r="A52" s="81"/>
      <c r="B52" s="60" t="s">
        <v>126</v>
      </c>
      <c r="C52" s="150"/>
      <c r="D52" s="150"/>
      <c r="E52" s="153"/>
      <c r="F52" s="150"/>
      <c r="G52" s="149"/>
      <c r="H52" s="144"/>
      <c r="I52" s="144"/>
      <c r="J52" s="142"/>
      <c r="K52" s="142"/>
      <c r="L52" s="142"/>
      <c r="M52" s="144"/>
      <c r="N52" s="142"/>
    </row>
    <row r="53" spans="1:14" ht="13.5" customHeight="1">
      <c r="A53" s="91" t="s">
        <v>1</v>
      </c>
      <c r="B53" s="154"/>
      <c r="C53" s="26">
        <f>C31+C37+C50</f>
        <v>2518.15</v>
      </c>
      <c r="D53" s="26">
        <f>D31+D37</f>
        <v>0</v>
      </c>
      <c r="E53" s="62">
        <f>E31+E37+E50</f>
        <v>2318.2807199999997</v>
      </c>
      <c r="F53" s="26">
        <f>F31+F37</f>
        <v>0</v>
      </c>
      <c r="G53" s="1"/>
      <c r="H53" s="16"/>
      <c r="I53" s="1"/>
      <c r="J53" s="1"/>
      <c r="K53" s="52"/>
      <c r="L53" s="52"/>
      <c r="M53" s="52"/>
      <c r="N53" s="52"/>
    </row>
    <row r="54" spans="1:14" ht="13.5" customHeight="1">
      <c r="A54" s="91" t="s">
        <v>2</v>
      </c>
      <c r="B54" s="91"/>
      <c r="C54" s="27">
        <f>C9+C29+C53</f>
        <v>121519.94999999998</v>
      </c>
      <c r="D54" s="27">
        <f>D9+D29+D53</f>
        <v>7535.47</v>
      </c>
      <c r="E54" s="63">
        <f>E9+E29+E53</f>
        <v>121257.08071999998</v>
      </c>
      <c r="F54" s="27">
        <f>F9+F29+F53</f>
        <v>7532.070000000001</v>
      </c>
      <c r="G54" s="3"/>
      <c r="H54" s="20"/>
      <c r="I54" s="3"/>
      <c r="J54" s="3"/>
      <c r="K54" s="52"/>
      <c r="L54" s="52"/>
      <c r="M54" s="52"/>
      <c r="N54" s="52"/>
    </row>
    <row r="55" spans="1:10" ht="13.5" customHeight="1">
      <c r="A55" s="30"/>
      <c r="B55" s="30"/>
      <c r="C55" s="31"/>
      <c r="D55" s="31"/>
      <c r="E55" s="32"/>
      <c r="F55" s="31"/>
      <c r="G55" s="33"/>
      <c r="H55" s="34"/>
      <c r="I55" s="33"/>
      <c r="J55" s="33"/>
    </row>
    <row r="56" spans="1:10" ht="13.5" customHeight="1">
      <c r="A56" s="30"/>
      <c r="B56" s="30"/>
      <c r="C56" s="31"/>
      <c r="D56" s="31"/>
      <c r="E56" s="32"/>
      <c r="F56" s="31"/>
      <c r="G56" s="33"/>
      <c r="H56" s="34"/>
      <c r="I56" s="33"/>
      <c r="J56" s="33"/>
    </row>
    <row r="57" spans="1:10" ht="13.5" customHeight="1">
      <c r="A57" s="30"/>
      <c r="B57" s="30"/>
      <c r="C57" s="31"/>
      <c r="D57" s="31"/>
      <c r="E57" s="32"/>
      <c r="F57" s="31"/>
      <c r="G57" s="33"/>
      <c r="H57" s="34"/>
      <c r="I57" s="33"/>
      <c r="J57" s="33"/>
    </row>
  </sheetData>
  <mergeCells count="118">
    <mergeCell ref="G3:G4"/>
    <mergeCell ref="H3:H4"/>
    <mergeCell ref="I3:K3"/>
    <mergeCell ref="A2:N2"/>
    <mergeCell ref="L3:N3"/>
    <mergeCell ref="E7:E8"/>
    <mergeCell ref="F7:F8"/>
    <mergeCell ref="A3:A4"/>
    <mergeCell ref="B3:B4"/>
    <mergeCell ref="C3:D3"/>
    <mergeCell ref="E3:F3"/>
    <mergeCell ref="A7:A8"/>
    <mergeCell ref="B7:B8"/>
    <mergeCell ref="C7:C8"/>
    <mergeCell ref="D7:D8"/>
    <mergeCell ref="C13:C14"/>
    <mergeCell ref="D13:D14"/>
    <mergeCell ref="A9:B9"/>
    <mergeCell ref="B10:J10"/>
    <mergeCell ref="A11:A12"/>
    <mergeCell ref="B11:B12"/>
    <mergeCell ref="C11:C12"/>
    <mergeCell ref="D11:D12"/>
    <mergeCell ref="E11:E12"/>
    <mergeCell ref="F11:F12"/>
    <mergeCell ref="E13:E14"/>
    <mergeCell ref="F13:F14"/>
    <mergeCell ref="A15:A16"/>
    <mergeCell ref="B15:B16"/>
    <mergeCell ref="C15:C16"/>
    <mergeCell ref="D15:D16"/>
    <mergeCell ref="E15:E16"/>
    <mergeCell ref="F15:F16"/>
    <mergeCell ref="A13:A14"/>
    <mergeCell ref="B13:B14"/>
    <mergeCell ref="A17:A18"/>
    <mergeCell ref="C17:C18"/>
    <mergeCell ref="D17:D18"/>
    <mergeCell ref="K34:K36"/>
    <mergeCell ref="A19:A20"/>
    <mergeCell ref="B19:B20"/>
    <mergeCell ref="C19:C20"/>
    <mergeCell ref="D19:D20"/>
    <mergeCell ref="D21:D22"/>
    <mergeCell ref="A23:A28"/>
    <mergeCell ref="N31:N33"/>
    <mergeCell ref="E17:E18"/>
    <mergeCell ref="F17:F18"/>
    <mergeCell ref="E19:E20"/>
    <mergeCell ref="F19:F20"/>
    <mergeCell ref="E21:E22"/>
    <mergeCell ref="F21:F22"/>
    <mergeCell ref="F23:F28"/>
    <mergeCell ref="F31:F36"/>
    <mergeCell ref="G31:G33"/>
    <mergeCell ref="A21:A22"/>
    <mergeCell ref="C21:C22"/>
    <mergeCell ref="A29:B29"/>
    <mergeCell ref="B30:J30"/>
    <mergeCell ref="B23:B24"/>
    <mergeCell ref="C23:C28"/>
    <mergeCell ref="D23:D28"/>
    <mergeCell ref="E23:E28"/>
    <mergeCell ref="A31:A36"/>
    <mergeCell ref="C31:C36"/>
    <mergeCell ref="D31:D36"/>
    <mergeCell ref="E31:E36"/>
    <mergeCell ref="H31:H33"/>
    <mergeCell ref="I31:I33"/>
    <mergeCell ref="J31:J33"/>
    <mergeCell ref="G34:G36"/>
    <mergeCell ref="H34:H36"/>
    <mergeCell ref="I34:I36"/>
    <mergeCell ref="J34:J36"/>
    <mergeCell ref="I37:I44"/>
    <mergeCell ref="A37:A49"/>
    <mergeCell ref="C37:C49"/>
    <mergeCell ref="D37:D49"/>
    <mergeCell ref="E37:E49"/>
    <mergeCell ref="A53:B53"/>
    <mergeCell ref="A54:B54"/>
    <mergeCell ref="J37:J44"/>
    <mergeCell ref="G45:G49"/>
    <mergeCell ref="H45:H49"/>
    <mergeCell ref="I45:I49"/>
    <mergeCell ref="J45:J49"/>
    <mergeCell ref="F37:F49"/>
    <mergeCell ref="G37:G44"/>
    <mergeCell ref="H37:H44"/>
    <mergeCell ref="B6:N6"/>
    <mergeCell ref="A50:A52"/>
    <mergeCell ref="C50:C52"/>
    <mergeCell ref="D50:D52"/>
    <mergeCell ref="E50:E52"/>
    <mergeCell ref="F50:F52"/>
    <mergeCell ref="K31:K33"/>
    <mergeCell ref="L31:L33"/>
    <mergeCell ref="M31:M33"/>
    <mergeCell ref="L34:L36"/>
    <mergeCell ref="N34:N36"/>
    <mergeCell ref="K37:K44"/>
    <mergeCell ref="L37:L44"/>
    <mergeCell ref="M37:M44"/>
    <mergeCell ref="N37:N44"/>
    <mergeCell ref="G51:G52"/>
    <mergeCell ref="H51:H52"/>
    <mergeCell ref="I51:I52"/>
    <mergeCell ref="J51:J52"/>
    <mergeCell ref="J1:N1"/>
    <mergeCell ref="N51:N52"/>
    <mergeCell ref="K51:K52"/>
    <mergeCell ref="L51:L52"/>
    <mergeCell ref="M51:M52"/>
    <mergeCell ref="K45:K49"/>
    <mergeCell ref="L45:L49"/>
    <mergeCell ref="M45:M49"/>
    <mergeCell ref="N45:N49"/>
    <mergeCell ref="M34:M3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  <rowBreaks count="3" manualBreakCount="3">
    <brk id="14" max="255" man="1"/>
    <brk id="24" max="255" man="1"/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2013-02-11T08:00:49Z</cp:lastPrinted>
  <dcterms:created xsi:type="dcterms:W3CDTF">2012-10-08T16:34:48Z</dcterms:created>
  <dcterms:modified xsi:type="dcterms:W3CDTF">2013-02-11T08:00:50Z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